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RodriguezFETRI\Desktop\"/>
    </mc:Choice>
  </mc:AlternateContent>
  <xr:revisionPtr revIDLastSave="0" documentId="13_ncr:1_{4F38170F-B41E-482E-B1A0-40B7874D93BD}" xr6:coauthVersionLast="47" xr6:coauthVersionMax="47" xr10:uidLastSave="{00000000-0000-0000-0000-000000000000}"/>
  <bookViews>
    <workbookView xWindow="-108" yWindow="-108" windowWidth="23256" windowHeight="12456" activeTab="1" xr2:uid="{D6B9F79B-32EC-4DC1-906A-6010276B8130}"/>
  </bookViews>
  <sheets>
    <sheet name="1ªF 2024" sheetId="12" r:id="rId1"/>
    <sheet name="2ªF 2024" sheetId="1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2" l="1"/>
  <c r="J9" i="12"/>
  <c r="J8" i="12"/>
  <c r="J13" i="12"/>
  <c r="K14" i="12"/>
  <c r="K15" i="12"/>
  <c r="J18" i="12"/>
  <c r="J17" i="12"/>
  <c r="K16" i="12"/>
  <c r="K21" i="12"/>
  <c r="K23" i="12"/>
  <c r="K24" i="12"/>
  <c r="J27" i="12"/>
  <c r="J28" i="12"/>
  <c r="K25" i="12"/>
  <c r="J29" i="12"/>
  <c r="J30" i="12"/>
  <c r="J31" i="12"/>
  <c r="J19" i="12"/>
  <c r="J22" i="12"/>
  <c r="K26" i="12"/>
  <c r="L13" i="13"/>
  <c r="K14" i="13"/>
  <c r="L15" i="13"/>
  <c r="L22" i="13"/>
  <c r="L16" i="13"/>
  <c r="K26" i="13"/>
  <c r="L7" i="13"/>
  <c r="K20" i="12"/>
  <c r="K7" i="12"/>
  <c r="J11" i="12"/>
  <c r="K10" i="12"/>
  <c r="K9" i="13"/>
  <c r="L12" i="13"/>
  <c r="L18" i="13"/>
  <c r="L21" i="13"/>
  <c r="L25" i="13"/>
  <c r="K23" i="13"/>
  <c r="K27" i="13"/>
  <c r="K28" i="13"/>
  <c r="L29" i="13"/>
  <c r="L30" i="13"/>
  <c r="L10" i="13"/>
  <c r="K12" i="13"/>
  <c r="L17" i="13"/>
  <c r="L8" i="13"/>
  <c r="K11" i="13"/>
  <c r="K20" i="13"/>
  <c r="L24" i="13"/>
  <c r="K19" i="13"/>
  <c r="K31" i="13"/>
  <c r="L26" i="13" l="1"/>
  <c r="M26" i="13" s="1"/>
  <c r="K8" i="13"/>
  <c r="M8" i="13" s="1"/>
  <c r="L27" i="13"/>
  <c r="M27" i="13" s="1"/>
  <c r="J10" i="12"/>
  <c r="L10" i="12" s="1"/>
  <c r="K11" i="12"/>
  <c r="L11" i="12" s="1"/>
  <c r="K16" i="13"/>
  <c r="M16" i="13" s="1"/>
  <c r="L31" i="13"/>
  <c r="M31" i="13" s="1"/>
  <c r="L28" i="13"/>
  <c r="M28" i="13" s="1"/>
  <c r="J16" i="12"/>
  <c r="L16" i="12" s="1"/>
  <c r="J14" i="12"/>
  <c r="L14" i="12" s="1"/>
  <c r="K30" i="12"/>
  <c r="L30" i="12" s="1"/>
  <c r="K19" i="12"/>
  <c r="L19" i="12" s="1"/>
  <c r="K28" i="12"/>
  <c r="L28" i="12" s="1"/>
  <c r="K8" i="12"/>
  <c r="L8" i="12" s="1"/>
  <c r="L9" i="13"/>
  <c r="M9" i="13" s="1"/>
  <c r="K30" i="13"/>
  <c r="M30" i="13" s="1"/>
  <c r="L11" i="13"/>
  <c r="M11" i="13" s="1"/>
  <c r="K22" i="13"/>
  <c r="M22" i="13" s="1"/>
  <c r="K24" i="13"/>
  <c r="M24" i="13" s="1"/>
  <c r="K21" i="13"/>
  <c r="M21" i="13" s="1"/>
  <c r="K9" i="12"/>
  <c r="L9" i="12" s="1"/>
  <c r="K27" i="12"/>
  <c r="L27" i="12" s="1"/>
  <c r="K13" i="12"/>
  <c r="L13" i="12" s="1"/>
  <c r="J7" i="12"/>
  <c r="L7" i="12" s="1"/>
  <c r="K17" i="12"/>
  <c r="L17" i="12" s="1"/>
  <c r="J15" i="12"/>
  <c r="L15" i="12" s="1"/>
  <c r="J20" i="12"/>
  <c r="L20" i="12" s="1"/>
  <c r="J21" i="12"/>
  <c r="L21" i="12" s="1"/>
  <c r="K18" i="13"/>
  <c r="M18" i="13" s="1"/>
  <c r="K7" i="13"/>
  <c r="M7" i="13" s="1"/>
  <c r="L20" i="13"/>
  <c r="M20" i="13" s="1"/>
  <c r="K29" i="13"/>
  <c r="M29" i="13" s="1"/>
  <c r="K15" i="13"/>
  <c r="M15" i="13" s="1"/>
  <c r="K22" i="12"/>
  <c r="L22" i="12" s="1"/>
  <c r="K18" i="12"/>
  <c r="L18" i="12" s="1"/>
  <c r="K29" i="12"/>
  <c r="L29" i="12" s="1"/>
  <c r="J24" i="12"/>
  <c r="L24" i="12" s="1"/>
  <c r="J23" i="12"/>
  <c r="L23" i="12" s="1"/>
  <c r="L23" i="13"/>
  <c r="M23" i="13" s="1"/>
  <c r="L19" i="13"/>
  <c r="M19" i="13" s="1"/>
  <c r="K13" i="13"/>
  <c r="M13" i="13" s="1"/>
  <c r="K17" i="13"/>
  <c r="M17" i="13" s="1"/>
  <c r="L14" i="13"/>
  <c r="M14" i="13" s="1"/>
  <c r="K25" i="13"/>
  <c r="M25" i="13" s="1"/>
  <c r="K10" i="13"/>
  <c r="M10" i="13" s="1"/>
  <c r="J26" i="12"/>
  <c r="L26" i="12" s="1"/>
  <c r="J25" i="12"/>
  <c r="L25" i="12" s="1"/>
  <c r="K31" i="12"/>
  <c r="L31" i="12" s="1"/>
  <c r="J12" i="12"/>
  <c r="L12" i="12" s="1"/>
  <c r="M12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I9" authorId="0" shapeId="0" xr:uid="{BCAF0162-0DCB-4B6B-B962-0D913FEE2AE1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DNF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H12" authorId="0" shapeId="0" xr:uid="{5B9C04D1-678A-43AD-8AFF-3FD832FFF63B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DNS</t>
        </r>
      </text>
    </comment>
    <comment ref="G18" authorId="0" shapeId="0" xr:uid="{94D50495-5649-40D5-B0DB-7F7DFFE6DF2D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DNF</t>
        </r>
      </text>
    </comment>
    <comment ref="H19" authorId="0" shapeId="0" xr:uid="{DE3A473B-90CC-4138-BB87-A31D6CE7ED7E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I19" authorId="0" shapeId="0" xr:uid="{453F6907-9B58-4B81-A584-6BBFAB67D61A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I26" authorId="0" shapeId="0" xr:uid="{AC4F4ABC-3BAC-4F3B-933A-72054BBDD911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NP
</t>
        </r>
      </text>
    </comment>
    <comment ref="J26" authorId="0" shapeId="0" xr:uid="{75729599-FA1A-4818-8E88-F89D0534642A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NP</t>
        </r>
      </text>
    </comment>
  </commentList>
</comments>
</file>

<file path=xl/sharedStrings.xml><?xml version="1.0" encoding="utf-8"?>
<sst xmlns="http://schemas.openxmlformats.org/spreadsheetml/2006/main" count="73" uniqueCount="61">
  <si>
    <t>1ª DIVISIÓN FEM.</t>
  </si>
  <si>
    <t>LIGA NACIONAL DE CLUBES DE TRIATLÓN DE TALENTOS 2024</t>
  </si>
  <si>
    <t>Pos</t>
  </si>
  <si>
    <t>DORSAL</t>
  </si>
  <si>
    <t>Primera División Femenina</t>
  </si>
  <si>
    <t>DUATLÓN CRE SORIA</t>
  </si>
  <si>
    <t>DUATLÓN RELEVOS SORIA</t>
  </si>
  <si>
    <t>DUATLÓN RELEVOS MIXTOS ALCOBENDAS</t>
  </si>
  <si>
    <t>TRIATLÓN RELEVOS MIXTOS A CORUÑA</t>
  </si>
  <si>
    <t>TRIATLÓN CRE AGUILAS</t>
  </si>
  <si>
    <t>TRIATLÓN POR RELEVOS AGUILAS</t>
  </si>
  <si>
    <t>MENOR</t>
  </si>
  <si>
    <t>Total</t>
  </si>
  <si>
    <t>PUNTOS NETOS</t>
  </si>
  <si>
    <t>TRIATLON SQUALI CARABANCHEL</t>
  </si>
  <si>
    <t>CLUB TRIATLON TRITONES RIOJA</t>
  </si>
  <si>
    <t>CIDADE DE LUGO FLUVIAL</t>
  </si>
  <si>
    <t>A.D. NAUTICO DE NARON</t>
  </si>
  <si>
    <t>MONTILLA-CORDOBA TRIATLON</t>
  </si>
  <si>
    <t>CLUB TRIATLÓN ALBACETE RES</t>
  </si>
  <si>
    <t>C.E.A. BETERA</t>
  </si>
  <si>
    <t>CLUB DE TRIATLÓN DIABLILLOS DE RIVAS</t>
  </si>
  <si>
    <t>STADIUM CASABLANCA MAPEI</t>
  </si>
  <si>
    <t>TRIATLÓ ONTINYENT</t>
  </si>
  <si>
    <t>CD TRIATLÓN LACERTA</t>
  </si>
  <si>
    <t>SALTOKI TRIKIDEAK</t>
  </si>
  <si>
    <t>C. NATACION CEDEIRA MUEBLES GARCIA</t>
  </si>
  <si>
    <t>CAPEX</t>
  </si>
  <si>
    <t>C.D. TRIATLÓN LAGUNA DE DUERO</t>
  </si>
  <si>
    <t>E-TRIATLÓN VALLADOLID</t>
  </si>
  <si>
    <t>CLUB TRIATLON 401 TETRASOD</t>
  </si>
  <si>
    <t>TRIATLON INFORHOUSE SANTIAGO</t>
  </si>
  <si>
    <t>CLUB NATACIÓ BARCELONA FASTTRIATLON</t>
  </si>
  <si>
    <t>CAPA CC LOS ALCORES</t>
  </si>
  <si>
    <t>CLUB TRIATLON LAS ROZAS</t>
  </si>
  <si>
    <t>CLUB TRIATLONCIEM</t>
  </si>
  <si>
    <t>C.D. TALAVERA TRAINING</t>
  </si>
  <si>
    <t>LA 208 TRIATLON CLUB</t>
  </si>
  <si>
    <t>CLUB ATLETICO MELILLA</t>
  </si>
  <si>
    <t>2ª DIVISIÓN FEM.</t>
  </si>
  <si>
    <t>Segunda División Femenina</t>
  </si>
  <si>
    <t>AD TRIATLÓN ECOSPORT ALCOBENDAS</t>
  </si>
  <si>
    <t>CLUB TRIATLON VILALBA</t>
  </si>
  <si>
    <t>CLUB DEPORTIVO DELIKIA</t>
  </si>
  <si>
    <t>TRITRAIN4YOU MÁLAGA</t>
  </si>
  <si>
    <t>C.D. VAS</t>
  </si>
  <si>
    <t>CLUB TRIATLON HUNO CASARRUBUELOS</t>
  </si>
  <si>
    <t>POLIDEPORTIVO OLIMPO CADIZ</t>
  </si>
  <si>
    <t>S.D.R. ARENAS</t>
  </si>
  <si>
    <t>FLOR DE DIABLILLOS</t>
  </si>
  <si>
    <t>C.D.E.TRIATLON SAN SEBASTIAN DE LOS REYES</t>
  </si>
  <si>
    <t>CD ADESAVI SAN VICENTE TRIATLON</t>
  </si>
  <si>
    <t>E.M. EL OLIVAR</t>
  </si>
  <si>
    <t>ADSEVILLA</t>
  </si>
  <si>
    <t>TRIATLON DON BENITO</t>
  </si>
  <si>
    <t>CLUB TRIATLON LUGONES</t>
  </si>
  <si>
    <t>APTRI</t>
  </si>
  <si>
    <t>C.D. GALOSPORT</t>
  </si>
  <si>
    <t>CLUB LAS ENCINAS DE BOADILLA</t>
  </si>
  <si>
    <t>TRI INFINITY MÓSTOLES</t>
  </si>
  <si>
    <t>CLUB TRIATLON MAR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</si>
</sst>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sz val="10"/>
      <color rgb="FF00FF00"/>
      <name val="Roboto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/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theme="0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/>
      <diagonal/>
    </border>
    <border>
      <left style="thin">
        <color rgb="FFD0122D"/>
      </left>
      <right/>
      <top/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D0122D"/>
      </right>
      <top/>
      <bottom/>
      <diagonal/>
    </border>
    <border>
      <left/>
      <right style="thin">
        <color rgb="FFD0122D"/>
      </right>
      <top/>
      <bottom style="thin">
        <color theme="0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75AB5CAF-1B20-475D-9CAF-B15CEB5C6671}"/>
    <cellStyle name="Normal 3" xfId="2" xr:uid="{00B0DFE2-26FB-435B-B58F-612011313CED}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D0122D"/>
        </right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border>
        <top style="thin">
          <color rgb="FFD0122D"/>
        </top>
      </border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16176"/>
      <color rgb="FFD0122D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141112</xdr:colOff>
      <xdr:row>1</xdr:row>
      <xdr:rowOff>7056</xdr:rowOff>
    </xdr:from>
    <xdr:to>
      <xdr:col>2</xdr:col>
      <xdr:colOff>1006825</xdr:colOff>
      <xdr:row>4</xdr:row>
      <xdr:rowOff>53763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0E48C2-4A46-4AC3-A478-07751098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4916" cy="63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3</xdr:col>
      <xdr:colOff>994150</xdr:colOff>
      <xdr:row>4</xdr:row>
      <xdr:rowOff>57573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454694-C933-4F6E-BA6F-2ADF5F2C3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8726" cy="63916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F1ACF4-DFE3-4858-862E-5C0FD607D165}" name="Tabla1624" displayName="Tabla1624" ref="A6:L31" totalsRowShown="0" headerRowDxfId="32" dataDxfId="30" headerRowBorderDxfId="31" tableBorderDxfId="29" totalsRowBorderDxfId="28">
  <autoFilter ref="A6:L31" xr:uid="{0CC7C4C5-FB41-4738-BCA3-B4C815842339}"/>
  <sortState xmlns:xlrd2="http://schemas.microsoft.com/office/spreadsheetml/2017/richdata2" ref="A7:L31">
    <sortCondition descending="1" ref="L6:L31"/>
  </sortState>
  <tableColumns count="12">
    <tableColumn id="1" xr3:uid="{713C6422-BF80-4233-A911-E24B49CD2A80}" name="Pos" dataDxfId="27"/>
    <tableColumn id="12" xr3:uid="{219C5CE3-EAFB-48D6-8B07-BE2EE8ABEDC2}" name="DORSAL" dataDxfId="26"/>
    <tableColumn id="2" xr3:uid="{671E5EA3-7FCC-4BD9-9B9C-F29A021817CC}" name="Primera División Femenina"/>
    <tableColumn id="3" xr3:uid="{C02AD1FD-7DDB-4FAA-96AB-8B836B9833D0}" name="DUATLÓN CRE SORIA" dataDxfId="25"/>
    <tableColumn id="4" xr3:uid="{37B70902-CE92-4078-9442-17BFC22F259D}" name="DUATLÓN RELEVOS SORIA" dataDxfId="24"/>
    <tableColumn id="5" xr3:uid="{E442B488-1D60-4EA8-B27B-BA65E819767C}" name="DUATLÓN RELEVOS MIXTOS ALCOBENDAS" dataDxfId="23"/>
    <tableColumn id="6" xr3:uid="{BCEFA252-F4C8-4520-AE7F-73E222CBE13B}" name="TRIATLÓN RELEVOS MIXTOS A CORUÑA" dataDxfId="0"/>
    <tableColumn id="10" xr3:uid="{D9D185E4-4C4A-412D-97F3-294D0B4A6E99}" name="TRIATLÓN CRE AGUILAS" dataDxfId="22"/>
    <tableColumn id="9" xr3:uid="{11BA2E2B-07D8-435A-9954-4319786E8A5C}" name="TRIATLÓN POR RELEVOS AGUILAS" dataDxfId="21"/>
    <tableColumn id="7" xr3:uid="{60DFF87B-DF5B-4737-9DD3-6CC74897D9D1}" name="MENOR" dataDxfId="20">
      <calculatedColumnFormula>+MIN(Tabla1624[[#This Row],[DUATLÓN CRE SORIA]:[TRIATLÓN POR RELEVOS AGUILAS]])</calculatedColumnFormula>
    </tableColumn>
    <tableColumn id="8" xr3:uid="{BC467F4B-10A6-4DDC-A0D7-B74CC5371038}" name="Total" dataDxfId="19">
      <calculatedColumnFormula>SUM(Tabla1624[[#This Row],[DUATLÓN CRE SORIA]:[TRIATLÓN POR RELEVOS AGUILAS]])</calculatedColumnFormula>
    </tableColumn>
    <tableColumn id="11" xr3:uid="{8F9CC4D8-E189-48B0-A319-779C60288ECD}" name="PUNTOS NETOS" dataDxfId="18">
      <calculatedColumnFormula>+Tabla1624[[#This Row],[Total]]-Tabla1624[[#This Row],[MENOR]]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68BF74-C5DB-4859-9BB8-808272AF2C31}" name="Tabla16935" displayName="Tabla16935" ref="B6:M31" totalsRowShown="0" headerRowDxfId="17" dataDxfId="15" headerRowBorderDxfId="16" tableBorderDxfId="14" totalsRowBorderDxfId="13">
  <autoFilter ref="B6:M31" xr:uid="{0CC7C4C5-FB41-4738-BCA3-B4C815842339}"/>
  <sortState xmlns:xlrd2="http://schemas.microsoft.com/office/spreadsheetml/2017/richdata2" ref="B7:M31">
    <sortCondition descending="1" ref="M6:M31"/>
  </sortState>
  <tableColumns count="12">
    <tableColumn id="1" xr3:uid="{E3581540-E1FF-44D6-B85C-551F0560D6C3}" name="Pos" dataDxfId="12"/>
    <tableColumn id="12" xr3:uid="{84AEC659-58BE-4779-B424-6B34EE91F295}" name="DORSAL" dataDxfId="11"/>
    <tableColumn id="2" xr3:uid="{A5A11DF8-B5B4-4C37-913A-C382D0B7CA83}" name="Segunda División Femenina" dataDxfId="10"/>
    <tableColumn id="3" xr3:uid="{2DC3B0C5-4DE5-4C62-BA03-093535033B68}" name="DUATLÓN CRE SORIA" dataDxfId="9"/>
    <tableColumn id="4" xr3:uid="{510BC1A6-1925-47F2-9D84-DE3476E542FE}" name="DUATLÓN RELEVOS SORIA" dataDxfId="8"/>
    <tableColumn id="5" xr3:uid="{610C38ED-C087-48AD-BFA4-686E3A2B7831}" name="DUATLÓN RELEVOS MIXTOS ALCOBENDAS" dataDxfId="7"/>
    <tableColumn id="6" xr3:uid="{19494C68-6099-409B-A59A-1FCAE09E28EF}" name="TRIATLÓN RELEVOS MIXTOS A CORUÑA" dataDxfId="6"/>
    <tableColumn id="7" xr3:uid="{743E5931-E613-4C81-9BD5-D5BD3971C5CB}" name="TRIATLÓN CRE AGUILAS" dataDxfId="5"/>
    <tableColumn id="10" xr3:uid="{ACBA3E91-690D-4849-B3C3-4E079EA3E773}" name="TRIATLÓN POR RELEVOS AGUILAS" dataDxfId="4"/>
    <tableColumn id="9" xr3:uid="{DC108080-A209-4340-8A02-944214E42107}" name="MENOR" dataDxfId="3">
      <calculatedColumnFormula>+MIN(Tabla16935[[#This Row],[DUATLÓN CRE SORIA]:[TRIATLÓN POR RELEVOS AGUILAS]])</calculatedColumnFormula>
    </tableColumn>
    <tableColumn id="8" xr3:uid="{BED3601F-5ECA-402E-AC4C-22ABB82D569E}" name="Total" dataDxfId="2">
      <calculatedColumnFormula>SUM(Tabla16935[[#This Row],[DUATLÓN CRE SORIA]:[TRIATLÓN POR RELEVOS AGUILAS]])</calculatedColumnFormula>
    </tableColumn>
    <tableColumn id="11" xr3:uid="{6A39C4BB-9104-47B0-B757-7A0A33C5B3B1}" name="PUNTOS NETOS" dataDxfId="1">
      <calculatedColumnFormula>+Tabla16935[[#This Row],[Total]]-Tabla16935[[#This Row],[MENOR]]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DD3EA-6AC8-4E47-876F-9703298882FE}">
  <dimension ref="A1:L31"/>
  <sheetViews>
    <sheetView showGridLines="0" topLeftCell="A2" zoomScale="85" zoomScaleNormal="85" workbookViewId="0">
      <selection activeCell="F21" sqref="F21"/>
    </sheetView>
  </sheetViews>
  <sheetFormatPr baseColWidth="10" defaultColWidth="10.88671875" defaultRowHeight="14.4" x14ac:dyDescent="0.3"/>
  <cols>
    <col min="1" max="2" width="10.88671875" style="1"/>
    <col min="3" max="3" width="43.88671875" customWidth="1"/>
    <col min="4" max="4" width="18.33203125" style="1" bestFit="1" customWidth="1"/>
    <col min="5" max="5" width="22.6640625" style="1" bestFit="1" customWidth="1"/>
    <col min="6" max="6" width="25.33203125" style="1" bestFit="1" customWidth="1"/>
    <col min="7" max="7" width="20" style="1" customWidth="1"/>
    <col min="8" max="8" width="18.6640625" style="1" bestFit="1" customWidth="1"/>
    <col min="9" max="9" width="19" style="1" bestFit="1" customWidth="1"/>
    <col min="10" max="10" width="14.6640625" style="1" customWidth="1"/>
    <col min="11" max="12" width="10.88671875" style="1"/>
  </cols>
  <sheetData>
    <row r="1" spans="1:12" x14ac:dyDescent="0.3">
      <c r="A1" s="4"/>
      <c r="B1" s="4"/>
      <c r="C1" s="3"/>
      <c r="D1" s="4"/>
      <c r="E1" s="4"/>
      <c r="F1" s="4"/>
      <c r="G1" s="4"/>
      <c r="H1" s="4"/>
      <c r="I1" s="4"/>
      <c r="J1" s="4"/>
      <c r="K1" s="4"/>
      <c r="L1" s="4"/>
    </row>
    <row r="2" spans="1:12" x14ac:dyDescent="0.3">
      <c r="A2" s="4"/>
      <c r="B2" s="4"/>
      <c r="C2" s="3"/>
      <c r="D2" s="4"/>
      <c r="E2" s="4"/>
      <c r="F2" s="4"/>
      <c r="G2" s="4"/>
      <c r="H2" s="4"/>
      <c r="I2" s="4"/>
      <c r="J2" s="4"/>
      <c r="K2" s="4"/>
      <c r="L2" s="4"/>
    </row>
    <row r="3" spans="1:12" ht="18" x14ac:dyDescent="0.35">
      <c r="A3" s="4"/>
      <c r="B3" s="4"/>
      <c r="C3" s="3"/>
      <c r="D3" s="22" t="s">
        <v>0</v>
      </c>
      <c r="E3" s="22"/>
      <c r="F3" s="5"/>
      <c r="G3" s="5"/>
      <c r="H3" s="5"/>
      <c r="I3" s="5"/>
      <c r="J3" s="5"/>
      <c r="K3" s="5"/>
      <c r="L3" s="5"/>
    </row>
    <row r="4" spans="1:12" x14ac:dyDescent="0.3">
      <c r="A4" s="4"/>
      <c r="B4" s="4"/>
      <c r="C4" s="3"/>
      <c r="D4" s="4"/>
      <c r="E4" s="4"/>
      <c r="F4" s="4"/>
      <c r="G4" s="4"/>
      <c r="H4" s="4"/>
      <c r="I4" s="4"/>
      <c r="J4" s="4"/>
      <c r="K4" s="4"/>
      <c r="L4" s="4"/>
    </row>
    <row r="5" spans="1:12" ht="23.4" x14ac:dyDescent="0.45">
      <c r="A5" s="4"/>
      <c r="B5" s="4"/>
      <c r="C5" s="23" t="s">
        <v>1</v>
      </c>
      <c r="D5" s="23"/>
      <c r="E5" s="23"/>
      <c r="F5" s="23"/>
      <c r="G5" s="23"/>
      <c r="H5" s="23"/>
      <c r="I5" s="23"/>
      <c r="J5" s="23"/>
      <c r="K5" s="23"/>
      <c r="L5" s="14"/>
    </row>
    <row r="6" spans="1:12" s="2" customFormat="1" ht="26.4" x14ac:dyDescent="0.3">
      <c r="A6" s="8" t="s">
        <v>2</v>
      </c>
      <c r="B6" s="16" t="s">
        <v>3</v>
      </c>
      <c r="C6" s="9" t="s">
        <v>4</v>
      </c>
      <c r="D6" s="6" t="s">
        <v>5</v>
      </c>
      <c r="E6" s="6" t="s">
        <v>6</v>
      </c>
      <c r="F6" s="6" t="s">
        <v>7</v>
      </c>
      <c r="G6" s="12" t="s">
        <v>8</v>
      </c>
      <c r="H6" s="6" t="s">
        <v>9</v>
      </c>
      <c r="I6" s="7" t="s">
        <v>10</v>
      </c>
      <c r="J6" s="13" t="s">
        <v>11</v>
      </c>
      <c r="K6" s="10" t="s">
        <v>12</v>
      </c>
      <c r="L6" s="15" t="s">
        <v>13</v>
      </c>
    </row>
    <row r="7" spans="1:12" ht="14.4" customHeight="1" x14ac:dyDescent="0.3">
      <c r="A7" s="25">
        <v>1</v>
      </c>
      <c r="B7" s="25">
        <v>68</v>
      </c>
      <c r="C7" s="26" t="s">
        <v>15</v>
      </c>
      <c r="D7" s="27">
        <v>100</v>
      </c>
      <c r="E7" s="28">
        <v>69</v>
      </c>
      <c r="F7" s="28">
        <v>66</v>
      </c>
      <c r="G7" s="29">
        <v>69</v>
      </c>
      <c r="H7" s="28">
        <v>96</v>
      </c>
      <c r="I7" s="28">
        <v>69</v>
      </c>
      <c r="J7" s="25">
        <f>+MIN(Tabla1624[[#This Row],[DUATLÓN CRE SORIA]:[TRIATLÓN POR RELEVOS AGUILAS]])</f>
        <v>66</v>
      </c>
      <c r="K7" s="25">
        <f>SUM(Tabla1624[[#This Row],[DUATLÓN CRE SORIA]:[TRIATLÓN POR RELEVOS AGUILAS]])</f>
        <v>469</v>
      </c>
      <c r="L7" s="25">
        <f>+Tabla1624[[#This Row],[Total]]-Tabla1624[[#This Row],[MENOR]]</f>
        <v>403</v>
      </c>
    </row>
    <row r="8" spans="1:12" x14ac:dyDescent="0.3">
      <c r="A8" s="25">
        <v>2</v>
      </c>
      <c r="B8" s="25">
        <v>61</v>
      </c>
      <c r="C8" s="26" t="s">
        <v>17</v>
      </c>
      <c r="D8" s="27">
        <v>88</v>
      </c>
      <c r="E8" s="28">
        <v>57</v>
      </c>
      <c r="F8" s="28">
        <v>57</v>
      </c>
      <c r="G8" s="29">
        <v>72</v>
      </c>
      <c r="H8" s="28">
        <v>92</v>
      </c>
      <c r="I8" s="28">
        <v>72</v>
      </c>
      <c r="J8" s="25">
        <f>+MIN(Tabla1624[[#This Row],[DUATLÓN CRE SORIA]:[TRIATLÓN POR RELEVOS AGUILAS]])</f>
        <v>57</v>
      </c>
      <c r="K8" s="25">
        <f>SUM(Tabla1624[[#This Row],[DUATLÓN CRE SORIA]:[TRIATLÓN POR RELEVOS AGUILAS]])</f>
        <v>438</v>
      </c>
      <c r="L8" s="25">
        <f>+Tabla1624[[#This Row],[Total]]-Tabla1624[[#This Row],[MENOR]]</f>
        <v>381</v>
      </c>
    </row>
    <row r="9" spans="1:12" x14ac:dyDescent="0.3">
      <c r="A9" s="25">
        <v>3</v>
      </c>
      <c r="B9" s="25">
        <v>62</v>
      </c>
      <c r="C9" s="26" t="s">
        <v>16</v>
      </c>
      <c r="D9" s="27">
        <v>96</v>
      </c>
      <c r="E9" s="28">
        <v>72</v>
      </c>
      <c r="F9" s="28">
        <v>72</v>
      </c>
      <c r="G9" s="29">
        <v>24</v>
      </c>
      <c r="H9" s="28">
        <v>88</v>
      </c>
      <c r="I9" s="28">
        <v>0</v>
      </c>
      <c r="J9" s="25">
        <f>+MIN(Tabla1624[[#This Row],[DUATLÓN CRE SORIA]:[TRIATLÓN POR RELEVOS AGUILAS]])</f>
        <v>0</v>
      </c>
      <c r="K9" s="25">
        <f>SUM(Tabla1624[[#This Row],[DUATLÓN CRE SORIA]:[TRIATLÓN POR RELEVOS AGUILAS]])</f>
        <v>352</v>
      </c>
      <c r="L9" s="25">
        <f>+Tabla1624[[#This Row],[Total]]-Tabla1624[[#This Row],[MENOR]]</f>
        <v>352</v>
      </c>
    </row>
    <row r="10" spans="1:12" x14ac:dyDescent="0.3">
      <c r="A10" s="18">
        <v>4</v>
      </c>
      <c r="B10" s="18">
        <v>63</v>
      </c>
      <c r="C10" s="19" t="s">
        <v>18</v>
      </c>
      <c r="D10" s="20">
        <v>68</v>
      </c>
      <c r="E10" s="21">
        <v>66</v>
      </c>
      <c r="F10" s="21">
        <v>75</v>
      </c>
      <c r="G10" s="24">
        <v>54</v>
      </c>
      <c r="H10" s="21">
        <v>80</v>
      </c>
      <c r="I10" s="21">
        <v>60</v>
      </c>
      <c r="J10" s="18">
        <f>+MIN(Tabla1624[[#This Row],[DUATLÓN CRE SORIA]:[TRIATLÓN POR RELEVOS AGUILAS]])</f>
        <v>54</v>
      </c>
      <c r="K10" s="18">
        <f>SUM(Tabla1624[[#This Row],[DUATLÓN CRE SORIA]:[TRIATLÓN POR RELEVOS AGUILAS]])</f>
        <v>403</v>
      </c>
      <c r="L10" s="18">
        <f>+Tabla1624[[#This Row],[Total]]-Tabla1624[[#This Row],[MENOR]]</f>
        <v>349</v>
      </c>
    </row>
    <row r="11" spans="1:12" x14ac:dyDescent="0.3">
      <c r="A11" s="18">
        <v>5</v>
      </c>
      <c r="B11" s="18">
        <v>64</v>
      </c>
      <c r="C11" s="19" t="s">
        <v>19</v>
      </c>
      <c r="D11" s="20">
        <v>84</v>
      </c>
      <c r="E11" s="21">
        <v>63</v>
      </c>
      <c r="F11" s="21">
        <v>69</v>
      </c>
      <c r="G11" s="24">
        <v>42</v>
      </c>
      <c r="H11" s="21">
        <v>64</v>
      </c>
      <c r="I11" s="21">
        <v>66</v>
      </c>
      <c r="J11" s="18">
        <f>+MIN(Tabla1624[[#This Row],[DUATLÓN CRE SORIA]:[TRIATLÓN POR RELEVOS AGUILAS]])</f>
        <v>42</v>
      </c>
      <c r="K11" s="18">
        <f>SUM(Tabla1624[[#This Row],[DUATLÓN CRE SORIA]:[TRIATLÓN POR RELEVOS AGUILAS]])</f>
        <v>388</v>
      </c>
      <c r="L11" s="18">
        <f>+Tabla1624[[#This Row],[Total]]-Tabla1624[[#This Row],[MENOR]]</f>
        <v>346</v>
      </c>
    </row>
    <row r="12" spans="1:12" x14ac:dyDescent="0.3">
      <c r="A12" s="18">
        <v>6</v>
      </c>
      <c r="B12" s="18">
        <v>84</v>
      </c>
      <c r="C12" s="19" t="s">
        <v>14</v>
      </c>
      <c r="D12" s="20">
        <v>92</v>
      </c>
      <c r="E12" s="21">
        <v>75</v>
      </c>
      <c r="F12" s="21">
        <v>3</v>
      </c>
      <c r="G12" s="24">
        <v>3</v>
      </c>
      <c r="H12" s="21">
        <v>100</v>
      </c>
      <c r="I12" s="21">
        <v>75</v>
      </c>
      <c r="J12" s="18">
        <f>+MIN(Tabla1624[[#This Row],[DUATLÓN CRE SORIA]:[TRIATLÓN POR RELEVOS AGUILAS]])</f>
        <v>3</v>
      </c>
      <c r="K12" s="18">
        <f>SUM(Tabla1624[[#This Row],[DUATLÓN CRE SORIA]:[TRIATLÓN POR RELEVOS AGUILAS]])</f>
        <v>348</v>
      </c>
      <c r="L12" s="18">
        <f>+Tabla1624[[#This Row],[Total]]-Tabla1624[[#This Row],[MENOR]]</f>
        <v>345</v>
      </c>
    </row>
    <row r="13" spans="1:12" x14ac:dyDescent="0.3">
      <c r="A13" s="18">
        <v>7</v>
      </c>
      <c r="B13" s="18">
        <v>65</v>
      </c>
      <c r="C13" s="19" t="s">
        <v>20</v>
      </c>
      <c r="D13" s="20">
        <v>80</v>
      </c>
      <c r="E13" s="21">
        <v>45</v>
      </c>
      <c r="F13" s="21">
        <v>36</v>
      </c>
      <c r="G13" s="24">
        <v>66</v>
      </c>
      <c r="H13" s="21">
        <v>84</v>
      </c>
      <c r="I13" s="21">
        <v>63</v>
      </c>
      <c r="J13" s="18">
        <f>+MIN(Tabla1624[[#This Row],[DUATLÓN CRE SORIA]:[TRIATLÓN POR RELEVOS AGUILAS]])</f>
        <v>36</v>
      </c>
      <c r="K13" s="18">
        <f>SUM(Tabla1624[[#This Row],[DUATLÓN CRE SORIA]:[TRIATLÓN POR RELEVOS AGUILAS]])</f>
        <v>374</v>
      </c>
      <c r="L13" s="18">
        <f>+Tabla1624[[#This Row],[Total]]-Tabla1624[[#This Row],[MENOR]]</f>
        <v>338</v>
      </c>
    </row>
    <row r="14" spans="1:12" x14ac:dyDescent="0.3">
      <c r="A14" s="18">
        <v>8</v>
      </c>
      <c r="B14" s="18">
        <v>73</v>
      </c>
      <c r="C14" s="19" t="s">
        <v>21</v>
      </c>
      <c r="D14" s="20">
        <v>76</v>
      </c>
      <c r="E14" s="21">
        <v>60</v>
      </c>
      <c r="F14" s="21">
        <v>63</v>
      </c>
      <c r="G14" s="24">
        <v>63</v>
      </c>
      <c r="H14" s="21">
        <v>60</v>
      </c>
      <c r="I14" s="21">
        <v>51</v>
      </c>
      <c r="J14" s="18">
        <f>+MIN(Tabla1624[[#This Row],[DUATLÓN CRE SORIA]:[TRIATLÓN POR RELEVOS AGUILAS]])</f>
        <v>51</v>
      </c>
      <c r="K14" s="18">
        <f>SUM(Tabla1624[[#This Row],[DUATLÓN CRE SORIA]:[TRIATLÓN POR RELEVOS AGUILAS]])</f>
        <v>373</v>
      </c>
      <c r="L14" s="18">
        <f>+Tabla1624[[#This Row],[Total]]-Tabla1624[[#This Row],[MENOR]]</f>
        <v>322</v>
      </c>
    </row>
    <row r="15" spans="1:12" x14ac:dyDescent="0.3">
      <c r="A15" s="18">
        <v>9</v>
      </c>
      <c r="B15" s="18">
        <v>69</v>
      </c>
      <c r="C15" s="19" t="s">
        <v>22</v>
      </c>
      <c r="D15" s="20">
        <v>64</v>
      </c>
      <c r="E15" s="21">
        <v>51</v>
      </c>
      <c r="F15" s="21">
        <v>48</v>
      </c>
      <c r="G15" s="24">
        <v>57</v>
      </c>
      <c r="H15" s="21">
        <v>72</v>
      </c>
      <c r="I15" s="21">
        <v>48</v>
      </c>
      <c r="J15" s="18">
        <f>+MIN(Tabla1624[[#This Row],[DUATLÓN CRE SORIA]:[TRIATLÓN POR RELEVOS AGUILAS]])</f>
        <v>48</v>
      </c>
      <c r="K15" s="18">
        <f>SUM(Tabla1624[[#This Row],[DUATLÓN CRE SORIA]:[TRIATLÓN POR RELEVOS AGUILAS]])</f>
        <v>340</v>
      </c>
      <c r="L15" s="18">
        <f>+Tabla1624[[#This Row],[Total]]-Tabla1624[[#This Row],[MENOR]]</f>
        <v>292</v>
      </c>
    </row>
    <row r="16" spans="1:12" x14ac:dyDescent="0.3">
      <c r="A16" s="18">
        <v>10</v>
      </c>
      <c r="B16" s="18">
        <v>66</v>
      </c>
      <c r="C16" s="19" t="s">
        <v>25</v>
      </c>
      <c r="D16" s="20">
        <v>52</v>
      </c>
      <c r="E16" s="21">
        <v>39</v>
      </c>
      <c r="F16" s="21">
        <v>45</v>
      </c>
      <c r="G16" s="24">
        <v>48</v>
      </c>
      <c r="H16" s="21">
        <v>68</v>
      </c>
      <c r="I16" s="21">
        <v>57</v>
      </c>
      <c r="J16" s="18">
        <f>+MIN(Tabla1624[[#This Row],[DUATLÓN CRE SORIA]:[TRIATLÓN POR RELEVOS AGUILAS]])</f>
        <v>39</v>
      </c>
      <c r="K16" s="18">
        <f>SUM(Tabla1624[[#This Row],[DUATLÓN CRE SORIA]:[TRIATLÓN POR RELEVOS AGUILAS]])</f>
        <v>309</v>
      </c>
      <c r="L16" s="18">
        <f>+Tabla1624[[#This Row],[Total]]-Tabla1624[[#This Row],[MENOR]]</f>
        <v>270</v>
      </c>
    </row>
    <row r="17" spans="1:12" x14ac:dyDescent="0.3">
      <c r="A17" s="18">
        <v>11</v>
      </c>
      <c r="B17" s="18">
        <v>83</v>
      </c>
      <c r="C17" s="19" t="s">
        <v>24</v>
      </c>
      <c r="D17" s="20">
        <v>72</v>
      </c>
      <c r="E17" s="21">
        <v>54</v>
      </c>
      <c r="F17" s="21">
        <v>54</v>
      </c>
      <c r="G17" s="24">
        <v>30</v>
      </c>
      <c r="H17" s="21">
        <v>36</v>
      </c>
      <c r="I17" s="21">
        <v>45</v>
      </c>
      <c r="J17" s="18">
        <f>+MIN(Tabla1624[[#This Row],[DUATLÓN CRE SORIA]:[TRIATLÓN POR RELEVOS AGUILAS]])</f>
        <v>30</v>
      </c>
      <c r="K17" s="18">
        <f>SUM(Tabla1624[[#This Row],[DUATLÓN CRE SORIA]:[TRIATLÓN POR RELEVOS AGUILAS]])</f>
        <v>291</v>
      </c>
      <c r="L17" s="18">
        <f>+Tabla1624[[#This Row],[Total]]-Tabla1624[[#This Row],[MENOR]]</f>
        <v>261</v>
      </c>
    </row>
    <row r="18" spans="1:12" x14ac:dyDescent="0.3">
      <c r="A18" s="18">
        <v>12</v>
      </c>
      <c r="B18" s="18">
        <v>82</v>
      </c>
      <c r="C18" s="19" t="s">
        <v>23</v>
      </c>
      <c r="D18" s="20">
        <v>56</v>
      </c>
      <c r="E18" s="21">
        <v>48</v>
      </c>
      <c r="F18" s="21">
        <v>27</v>
      </c>
      <c r="G18" s="24">
        <v>27</v>
      </c>
      <c r="H18" s="21">
        <v>76</v>
      </c>
      <c r="I18" s="21">
        <v>54</v>
      </c>
      <c r="J18" s="18">
        <f>+MIN(Tabla1624[[#This Row],[DUATLÓN CRE SORIA]:[TRIATLÓN POR RELEVOS AGUILAS]])</f>
        <v>27</v>
      </c>
      <c r="K18" s="18">
        <f>SUM(Tabla1624[[#This Row],[DUATLÓN CRE SORIA]:[TRIATLÓN POR RELEVOS AGUILAS]])</f>
        <v>288</v>
      </c>
      <c r="L18" s="18">
        <f>+Tabla1624[[#This Row],[Total]]-Tabla1624[[#This Row],[MENOR]]</f>
        <v>261</v>
      </c>
    </row>
    <row r="19" spans="1:12" x14ac:dyDescent="0.3">
      <c r="A19" s="18">
        <v>13</v>
      </c>
      <c r="B19" s="18">
        <v>67</v>
      </c>
      <c r="C19" s="19" t="s">
        <v>27</v>
      </c>
      <c r="D19" s="20">
        <v>48</v>
      </c>
      <c r="E19" s="21">
        <v>30</v>
      </c>
      <c r="F19" s="21">
        <v>51</v>
      </c>
      <c r="G19" s="24">
        <v>51</v>
      </c>
      <c r="H19" s="21">
        <v>52</v>
      </c>
      <c r="I19" s="21">
        <v>21</v>
      </c>
      <c r="J19" s="18">
        <f>+MIN(Tabla1624[[#This Row],[DUATLÓN CRE SORIA]:[TRIATLÓN POR RELEVOS AGUILAS]])</f>
        <v>21</v>
      </c>
      <c r="K19" s="18">
        <f>SUM(Tabla1624[[#This Row],[DUATLÓN CRE SORIA]:[TRIATLÓN POR RELEVOS AGUILAS]])</f>
        <v>253</v>
      </c>
      <c r="L19" s="18">
        <f>+Tabla1624[[#This Row],[Total]]-Tabla1624[[#This Row],[MENOR]]</f>
        <v>232</v>
      </c>
    </row>
    <row r="20" spans="1:12" x14ac:dyDescent="0.3">
      <c r="A20" s="18">
        <v>14</v>
      </c>
      <c r="B20" s="18">
        <v>80</v>
      </c>
      <c r="C20" s="19" t="s">
        <v>26</v>
      </c>
      <c r="D20" s="20">
        <v>40</v>
      </c>
      <c r="E20" s="21">
        <v>42</v>
      </c>
      <c r="F20" s="21">
        <v>60</v>
      </c>
      <c r="G20" s="24">
        <v>9</v>
      </c>
      <c r="H20" s="21">
        <v>40</v>
      </c>
      <c r="I20" s="21">
        <v>39</v>
      </c>
      <c r="J20" s="18">
        <f>+MIN(Tabla1624[[#This Row],[DUATLÓN CRE SORIA]:[TRIATLÓN POR RELEVOS AGUILAS]])</f>
        <v>9</v>
      </c>
      <c r="K20" s="18">
        <f>SUM(Tabla1624[[#This Row],[DUATLÓN CRE SORIA]:[TRIATLÓN POR RELEVOS AGUILAS]])</f>
        <v>230</v>
      </c>
      <c r="L20" s="18">
        <f>+Tabla1624[[#This Row],[Total]]-Tabla1624[[#This Row],[MENOR]]</f>
        <v>221</v>
      </c>
    </row>
    <row r="21" spans="1:12" x14ac:dyDescent="0.3">
      <c r="A21" s="18">
        <v>15</v>
      </c>
      <c r="B21" s="18">
        <v>71</v>
      </c>
      <c r="C21" s="19" t="s">
        <v>28</v>
      </c>
      <c r="D21" s="20">
        <v>60</v>
      </c>
      <c r="E21" s="21">
        <v>36</v>
      </c>
      <c r="F21" s="21">
        <v>42</v>
      </c>
      <c r="G21" s="24">
        <v>39</v>
      </c>
      <c r="H21" s="21">
        <v>32</v>
      </c>
      <c r="I21" s="21">
        <v>30</v>
      </c>
      <c r="J21" s="18">
        <f>+MIN(Tabla1624[[#This Row],[DUATLÓN CRE SORIA]:[TRIATLÓN POR RELEVOS AGUILAS]])</f>
        <v>30</v>
      </c>
      <c r="K21" s="18">
        <f>SUM(Tabla1624[[#This Row],[DUATLÓN CRE SORIA]:[TRIATLÓN POR RELEVOS AGUILAS]])</f>
        <v>239</v>
      </c>
      <c r="L21" s="18">
        <f>+Tabla1624[[#This Row],[Total]]-Tabla1624[[#This Row],[MENOR]]</f>
        <v>209</v>
      </c>
    </row>
    <row r="22" spans="1:12" x14ac:dyDescent="0.3">
      <c r="A22" s="18">
        <v>16</v>
      </c>
      <c r="B22" s="18">
        <v>78</v>
      </c>
      <c r="C22" s="19" t="s">
        <v>30</v>
      </c>
      <c r="D22" s="20">
        <v>36</v>
      </c>
      <c r="E22" s="21">
        <v>27</v>
      </c>
      <c r="F22" s="21">
        <v>33</v>
      </c>
      <c r="G22" s="24">
        <v>60</v>
      </c>
      <c r="H22" s="21">
        <v>28</v>
      </c>
      <c r="I22" s="21">
        <v>33</v>
      </c>
      <c r="J22" s="18">
        <f>+MIN(Tabla1624[[#This Row],[DUATLÓN CRE SORIA]:[TRIATLÓN POR RELEVOS AGUILAS]])</f>
        <v>27</v>
      </c>
      <c r="K22" s="18">
        <f>SUM(Tabla1624[[#This Row],[DUATLÓN CRE SORIA]:[TRIATLÓN POR RELEVOS AGUILAS]])</f>
        <v>217</v>
      </c>
      <c r="L22" s="18">
        <f>+Tabla1624[[#This Row],[Total]]-Tabla1624[[#This Row],[MENOR]]</f>
        <v>190</v>
      </c>
    </row>
    <row r="23" spans="1:12" x14ac:dyDescent="0.3">
      <c r="A23" s="18">
        <v>17</v>
      </c>
      <c r="B23" s="18">
        <v>74</v>
      </c>
      <c r="C23" s="19" t="s">
        <v>29</v>
      </c>
      <c r="D23" s="20">
        <v>44</v>
      </c>
      <c r="E23" s="21">
        <v>18</v>
      </c>
      <c r="F23" s="21">
        <v>30</v>
      </c>
      <c r="G23" s="24">
        <v>45</v>
      </c>
      <c r="H23" s="21">
        <v>20</v>
      </c>
      <c r="I23" s="21">
        <v>42</v>
      </c>
      <c r="J23" s="18">
        <f>+MIN(Tabla1624[[#This Row],[DUATLÓN CRE SORIA]:[TRIATLÓN POR RELEVOS AGUILAS]])</f>
        <v>18</v>
      </c>
      <c r="K23" s="18">
        <f>SUM(Tabla1624[[#This Row],[DUATLÓN CRE SORIA]:[TRIATLÓN POR RELEVOS AGUILAS]])</f>
        <v>199</v>
      </c>
      <c r="L23" s="18">
        <f>+Tabla1624[[#This Row],[Total]]-Tabla1624[[#This Row],[MENOR]]</f>
        <v>181</v>
      </c>
    </row>
    <row r="24" spans="1:12" x14ac:dyDescent="0.3">
      <c r="A24" s="18">
        <v>18</v>
      </c>
      <c r="B24" s="18">
        <v>72</v>
      </c>
      <c r="C24" s="19" t="s">
        <v>31</v>
      </c>
      <c r="D24" s="20">
        <v>20</v>
      </c>
      <c r="E24" s="21">
        <v>33</v>
      </c>
      <c r="F24" s="21">
        <v>21</v>
      </c>
      <c r="G24" s="24">
        <v>36</v>
      </c>
      <c r="H24" s="21">
        <v>44</v>
      </c>
      <c r="I24" s="21">
        <v>27</v>
      </c>
      <c r="J24" s="18">
        <f>+MIN(Tabla1624[[#This Row],[DUATLÓN CRE SORIA]:[TRIATLÓN POR RELEVOS AGUILAS]])</f>
        <v>20</v>
      </c>
      <c r="K24" s="18">
        <f>SUM(Tabla1624[[#This Row],[DUATLÓN CRE SORIA]:[TRIATLÓN POR RELEVOS AGUILAS]])</f>
        <v>181</v>
      </c>
      <c r="L24" s="18">
        <f>+Tabla1624[[#This Row],[Total]]-Tabla1624[[#This Row],[MENOR]]</f>
        <v>161</v>
      </c>
    </row>
    <row r="25" spans="1:12" x14ac:dyDescent="0.3">
      <c r="A25" s="18">
        <v>19</v>
      </c>
      <c r="B25" s="18">
        <v>77</v>
      </c>
      <c r="C25" s="19" t="s">
        <v>35</v>
      </c>
      <c r="D25" s="20">
        <v>12</v>
      </c>
      <c r="E25" s="21">
        <v>21</v>
      </c>
      <c r="F25" s="21">
        <v>39</v>
      </c>
      <c r="G25" s="24">
        <v>75</v>
      </c>
      <c r="H25" s="21">
        <v>4</v>
      </c>
      <c r="I25" s="21">
        <v>12</v>
      </c>
      <c r="J25" s="18">
        <f>+MIN(Tabla1624[[#This Row],[DUATLÓN CRE SORIA]:[TRIATLÓN POR RELEVOS AGUILAS]])</f>
        <v>4</v>
      </c>
      <c r="K25" s="18">
        <f>SUM(Tabla1624[[#This Row],[DUATLÓN CRE SORIA]:[TRIATLÓN POR RELEVOS AGUILAS]])</f>
        <v>163</v>
      </c>
      <c r="L25" s="18">
        <f>+Tabla1624[[#This Row],[Total]]-Tabla1624[[#This Row],[MENOR]]</f>
        <v>159</v>
      </c>
    </row>
    <row r="26" spans="1:12" x14ac:dyDescent="0.3">
      <c r="A26" s="18">
        <v>20</v>
      </c>
      <c r="B26" s="18">
        <v>81</v>
      </c>
      <c r="C26" s="19" t="s">
        <v>32</v>
      </c>
      <c r="D26" s="20">
        <v>32</v>
      </c>
      <c r="E26" s="21">
        <v>6</v>
      </c>
      <c r="F26" s="21">
        <v>12</v>
      </c>
      <c r="G26" s="24">
        <v>33</v>
      </c>
      <c r="H26" s="21">
        <v>56</v>
      </c>
      <c r="I26" s="21">
        <v>24</v>
      </c>
      <c r="J26" s="18">
        <f>+MIN(Tabla1624[[#This Row],[DUATLÓN CRE SORIA]:[TRIATLÓN POR RELEVOS AGUILAS]])</f>
        <v>6</v>
      </c>
      <c r="K26" s="18">
        <f>SUM(Tabla1624[[#This Row],[DUATLÓN CRE SORIA]:[TRIATLÓN POR RELEVOS AGUILAS]])</f>
        <v>163</v>
      </c>
      <c r="L26" s="18">
        <f>+Tabla1624[[#This Row],[Total]]-Tabla1624[[#This Row],[MENOR]]</f>
        <v>157</v>
      </c>
    </row>
    <row r="27" spans="1:12" x14ac:dyDescent="0.3">
      <c r="A27" s="18">
        <v>21</v>
      </c>
      <c r="B27" s="18">
        <v>70</v>
      </c>
      <c r="C27" s="19" t="s">
        <v>33</v>
      </c>
      <c r="D27" s="20">
        <v>28</v>
      </c>
      <c r="E27" s="21">
        <v>24</v>
      </c>
      <c r="F27" s="21">
        <v>24</v>
      </c>
      <c r="G27" s="24">
        <v>15</v>
      </c>
      <c r="H27" s="21">
        <v>16</v>
      </c>
      <c r="I27" s="21">
        <v>36</v>
      </c>
      <c r="J27" s="18">
        <f>+MIN(Tabla1624[[#This Row],[DUATLÓN CRE SORIA]:[TRIATLÓN POR RELEVOS AGUILAS]])</f>
        <v>15</v>
      </c>
      <c r="K27" s="18">
        <f>SUM(Tabla1624[[#This Row],[DUATLÓN CRE SORIA]:[TRIATLÓN POR RELEVOS AGUILAS]])</f>
        <v>143</v>
      </c>
      <c r="L27" s="18">
        <f>+Tabla1624[[#This Row],[Total]]-Tabla1624[[#This Row],[MENOR]]</f>
        <v>128</v>
      </c>
    </row>
    <row r="28" spans="1:12" x14ac:dyDescent="0.3">
      <c r="A28" s="18">
        <v>22</v>
      </c>
      <c r="B28" s="18">
        <v>75</v>
      </c>
      <c r="C28" s="19" t="s">
        <v>34</v>
      </c>
      <c r="D28" s="20">
        <v>8</v>
      </c>
      <c r="E28" s="21">
        <v>12</v>
      </c>
      <c r="F28" s="21">
        <v>9</v>
      </c>
      <c r="G28" s="24">
        <v>18</v>
      </c>
      <c r="H28" s="21">
        <v>48</v>
      </c>
      <c r="I28" s="21">
        <v>18</v>
      </c>
      <c r="J28" s="18">
        <f>+MIN(Tabla1624[[#This Row],[DUATLÓN CRE SORIA]:[TRIATLÓN POR RELEVOS AGUILAS]])</f>
        <v>8</v>
      </c>
      <c r="K28" s="18">
        <f>SUM(Tabla1624[[#This Row],[DUATLÓN CRE SORIA]:[TRIATLÓN POR RELEVOS AGUILAS]])</f>
        <v>113</v>
      </c>
      <c r="L28" s="18">
        <f>+Tabla1624[[#This Row],[Total]]-Tabla1624[[#This Row],[MENOR]]</f>
        <v>105</v>
      </c>
    </row>
    <row r="29" spans="1:12" x14ac:dyDescent="0.3">
      <c r="A29" s="18">
        <v>23</v>
      </c>
      <c r="B29" s="18">
        <v>85</v>
      </c>
      <c r="C29" s="19" t="s">
        <v>36</v>
      </c>
      <c r="D29" s="20">
        <v>24</v>
      </c>
      <c r="E29" s="21">
        <v>15</v>
      </c>
      <c r="F29" s="21">
        <v>18</v>
      </c>
      <c r="G29" s="24">
        <v>21</v>
      </c>
      <c r="H29" s="21">
        <v>12</v>
      </c>
      <c r="I29" s="21">
        <v>15</v>
      </c>
      <c r="J29" s="18">
        <f>+MIN(Tabla1624[[#This Row],[DUATLÓN CRE SORIA]:[TRIATLÓN POR RELEVOS AGUILAS]])</f>
        <v>12</v>
      </c>
      <c r="K29" s="18">
        <f>SUM(Tabla1624[[#This Row],[DUATLÓN CRE SORIA]:[TRIATLÓN POR RELEVOS AGUILAS]])</f>
        <v>105</v>
      </c>
      <c r="L29" s="18">
        <f>+Tabla1624[[#This Row],[Total]]-Tabla1624[[#This Row],[MENOR]]</f>
        <v>93</v>
      </c>
    </row>
    <row r="30" spans="1:12" x14ac:dyDescent="0.3">
      <c r="A30" s="18">
        <v>24</v>
      </c>
      <c r="B30" s="18">
        <v>76</v>
      </c>
      <c r="C30" s="19" t="s">
        <v>37</v>
      </c>
      <c r="D30" s="20">
        <v>16</v>
      </c>
      <c r="E30" s="21">
        <v>3</v>
      </c>
      <c r="F30" s="21">
        <v>15</v>
      </c>
      <c r="G30" s="24">
        <v>12</v>
      </c>
      <c r="H30" s="21">
        <v>24</v>
      </c>
      <c r="I30" s="21">
        <v>9</v>
      </c>
      <c r="J30" s="18">
        <f>+MIN(Tabla1624[[#This Row],[DUATLÓN CRE SORIA]:[TRIATLÓN POR RELEVOS AGUILAS]])</f>
        <v>3</v>
      </c>
      <c r="K30" s="18">
        <f>SUM(Tabla1624[[#This Row],[DUATLÓN CRE SORIA]:[TRIATLÓN POR RELEVOS AGUILAS]])</f>
        <v>79</v>
      </c>
      <c r="L30" s="18">
        <f>+Tabla1624[[#This Row],[Total]]-Tabla1624[[#This Row],[MENOR]]</f>
        <v>76</v>
      </c>
    </row>
    <row r="31" spans="1:12" x14ac:dyDescent="0.3">
      <c r="A31" s="18">
        <v>25</v>
      </c>
      <c r="B31" s="18">
        <v>79</v>
      </c>
      <c r="C31" s="19" t="s">
        <v>38</v>
      </c>
      <c r="D31" s="20">
        <v>0</v>
      </c>
      <c r="E31" s="21">
        <v>9</v>
      </c>
      <c r="F31" s="21">
        <v>6</v>
      </c>
      <c r="G31" s="24">
        <v>6</v>
      </c>
      <c r="H31" s="21">
        <v>8</v>
      </c>
      <c r="I31" s="21">
        <v>6</v>
      </c>
      <c r="J31" s="18">
        <f>+MIN(Tabla1624[[#This Row],[DUATLÓN CRE SORIA]:[TRIATLÓN POR RELEVOS AGUILAS]])</f>
        <v>0</v>
      </c>
      <c r="K31" s="18">
        <f>SUM(Tabla1624[[#This Row],[DUATLÓN CRE SORIA]:[TRIATLÓN POR RELEVOS AGUILAS]])</f>
        <v>35</v>
      </c>
      <c r="L31" s="18">
        <f>+Tabla1624[[#This Row],[Total]]-Tabla1624[[#This Row],[MENOR]]</f>
        <v>35</v>
      </c>
    </row>
  </sheetData>
  <mergeCells count="2">
    <mergeCell ref="D3:E3"/>
    <mergeCell ref="C5:K5"/>
  </mergeCells>
  <pageMargins left="0.7" right="0.7" top="0.75" bottom="0.75" header="0.3" footer="0.3"/>
  <pageSetup paperSize="9" orientation="portrait" horizontalDpi="4294967293" verticalDpi="4294967293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7254-3830-4979-BCDF-64805E0A82F5}">
  <dimension ref="B1:M31"/>
  <sheetViews>
    <sheetView showGridLines="0" tabSelected="1" zoomScale="85" zoomScaleNormal="85" workbookViewId="0">
      <selection activeCell="O20" sqref="O20"/>
    </sheetView>
  </sheetViews>
  <sheetFormatPr baseColWidth="10" defaultColWidth="10.88671875" defaultRowHeight="14.4" x14ac:dyDescent="0.3"/>
  <cols>
    <col min="1" max="1" width="4.6640625" customWidth="1"/>
    <col min="2" max="3" width="10.88671875" style="1"/>
    <col min="4" max="4" width="43.88671875" customWidth="1"/>
    <col min="5" max="5" width="18.33203125" style="1" customWidth="1"/>
    <col min="6" max="6" width="19.88671875" style="1" bestFit="1" customWidth="1"/>
    <col min="7" max="8" width="21.33203125" style="1" bestFit="1" customWidth="1"/>
    <col min="9" max="9" width="18.6640625" style="1" bestFit="1" customWidth="1"/>
    <col min="10" max="10" width="15" style="1" customWidth="1"/>
    <col min="11" max="11" width="14.6640625" style="1" customWidth="1"/>
    <col min="12" max="13" width="10.88671875" style="1"/>
  </cols>
  <sheetData>
    <row r="1" spans="2:13" x14ac:dyDescent="0.3">
      <c r="B1" s="4"/>
      <c r="C1" s="4"/>
      <c r="D1" s="3"/>
      <c r="E1" s="4"/>
      <c r="F1" s="4"/>
      <c r="G1" s="4"/>
      <c r="H1" s="4"/>
      <c r="I1" s="4"/>
      <c r="J1" s="4"/>
      <c r="K1" s="4"/>
      <c r="L1" s="4"/>
      <c r="M1" s="4"/>
    </row>
    <row r="2" spans="2:13" x14ac:dyDescent="0.3">
      <c r="B2" s="4"/>
      <c r="C2" s="4"/>
      <c r="D2" s="3"/>
      <c r="E2" s="4"/>
      <c r="F2" s="4"/>
      <c r="G2" s="4"/>
      <c r="H2" s="4"/>
      <c r="I2" s="4"/>
      <c r="J2" s="4"/>
      <c r="K2" s="4"/>
      <c r="L2" s="4"/>
      <c r="M2" s="4"/>
    </row>
    <row r="3" spans="2:13" ht="18" x14ac:dyDescent="0.35">
      <c r="B3" s="4"/>
      <c r="C3" s="4"/>
      <c r="D3" s="3"/>
      <c r="E3" s="22" t="s">
        <v>39</v>
      </c>
      <c r="F3" s="22"/>
      <c r="G3" s="5"/>
      <c r="H3" s="5"/>
      <c r="I3" s="5"/>
      <c r="J3" s="5"/>
      <c r="K3" s="5"/>
      <c r="L3" s="5"/>
      <c r="M3" s="5"/>
    </row>
    <row r="4" spans="2:13" x14ac:dyDescent="0.3">
      <c r="B4" s="4"/>
      <c r="C4" s="4"/>
      <c r="D4" s="3"/>
      <c r="E4" s="4"/>
      <c r="F4" s="4"/>
      <c r="G4" s="4"/>
      <c r="H4" s="4"/>
      <c r="I4" s="4"/>
      <c r="J4" s="4"/>
      <c r="K4" s="4"/>
      <c r="L4" s="4"/>
      <c r="M4" s="4"/>
    </row>
    <row r="5" spans="2:13" ht="23.4" x14ac:dyDescent="0.45">
      <c r="B5" s="4"/>
      <c r="C5" s="4"/>
      <c r="D5" s="23" t="s">
        <v>1</v>
      </c>
      <c r="E5" s="23"/>
      <c r="F5" s="23"/>
      <c r="G5" s="23"/>
      <c r="H5" s="23"/>
      <c r="I5" s="23"/>
      <c r="J5" s="23"/>
      <c r="K5" s="23"/>
      <c r="L5" s="23"/>
      <c r="M5" s="14"/>
    </row>
    <row r="6" spans="2:13" s="2" customFormat="1" ht="39.6" x14ac:dyDescent="0.3">
      <c r="B6" s="8" t="s">
        <v>2</v>
      </c>
      <c r="C6" s="17" t="s">
        <v>3</v>
      </c>
      <c r="D6" s="11" t="s">
        <v>40</v>
      </c>
      <c r="E6" s="6" t="s">
        <v>5</v>
      </c>
      <c r="F6" s="6" t="s">
        <v>6</v>
      </c>
      <c r="G6" s="6" t="s">
        <v>7</v>
      </c>
      <c r="H6" s="12" t="s">
        <v>8</v>
      </c>
      <c r="I6" s="6" t="s">
        <v>9</v>
      </c>
      <c r="J6" s="7" t="s">
        <v>10</v>
      </c>
      <c r="K6" s="13" t="s">
        <v>11</v>
      </c>
      <c r="L6" s="10" t="s">
        <v>12</v>
      </c>
      <c r="M6" s="15" t="s">
        <v>13</v>
      </c>
    </row>
    <row r="7" spans="2:13" ht="14.4" customHeight="1" x14ac:dyDescent="0.3">
      <c r="B7" s="18">
        <v>1</v>
      </c>
      <c r="C7" s="18">
        <v>91</v>
      </c>
      <c r="D7" s="19" t="s">
        <v>41</v>
      </c>
      <c r="E7" s="20">
        <v>96</v>
      </c>
      <c r="F7" s="21">
        <v>66</v>
      </c>
      <c r="G7" s="21">
        <v>60</v>
      </c>
      <c r="H7" s="24">
        <v>57</v>
      </c>
      <c r="I7" s="21">
        <v>100</v>
      </c>
      <c r="J7" s="21">
        <v>72</v>
      </c>
      <c r="K7" s="18">
        <f>+MIN(Tabla16935[[#This Row],[DUATLÓN CRE SORIA]:[TRIATLÓN POR RELEVOS AGUILAS]])</f>
        <v>57</v>
      </c>
      <c r="L7" s="18">
        <f>SUM(Tabla16935[[#This Row],[DUATLÓN CRE SORIA]:[TRIATLÓN POR RELEVOS AGUILAS]])</f>
        <v>451</v>
      </c>
      <c r="M7" s="18">
        <f>+Tabla16935[[#This Row],[Total]]-Tabla16935[[#This Row],[MENOR]]</f>
        <v>394</v>
      </c>
    </row>
    <row r="8" spans="2:13" ht="14.4" customHeight="1" x14ac:dyDescent="0.3">
      <c r="B8" s="18">
        <v>2</v>
      </c>
      <c r="C8" s="18">
        <v>103</v>
      </c>
      <c r="D8" s="19" t="s">
        <v>42</v>
      </c>
      <c r="E8" s="20">
        <v>100</v>
      </c>
      <c r="F8" s="21">
        <v>69</v>
      </c>
      <c r="G8" s="21">
        <v>54</v>
      </c>
      <c r="H8" s="24">
        <v>54</v>
      </c>
      <c r="I8" s="21">
        <v>96</v>
      </c>
      <c r="J8" s="21">
        <v>66</v>
      </c>
      <c r="K8" s="18">
        <f>+MIN(Tabla16935[[#This Row],[DUATLÓN CRE SORIA]:[TRIATLÓN POR RELEVOS AGUILAS]])</f>
        <v>54</v>
      </c>
      <c r="L8" s="18">
        <f>SUM(Tabla16935[[#This Row],[DUATLÓN CRE SORIA]:[TRIATLÓN POR RELEVOS AGUILAS]])</f>
        <v>439</v>
      </c>
      <c r="M8" s="18">
        <f>+Tabla16935[[#This Row],[Total]]-Tabla16935[[#This Row],[MENOR]]</f>
        <v>385</v>
      </c>
    </row>
    <row r="9" spans="2:13" ht="14.4" customHeight="1" x14ac:dyDescent="0.3">
      <c r="B9" s="18">
        <v>3</v>
      </c>
      <c r="C9" s="18">
        <v>102</v>
      </c>
      <c r="D9" s="19" t="s">
        <v>44</v>
      </c>
      <c r="E9" s="20">
        <v>88</v>
      </c>
      <c r="F9" s="21">
        <v>72</v>
      </c>
      <c r="G9" s="21">
        <v>66</v>
      </c>
      <c r="H9" s="24">
        <v>72</v>
      </c>
      <c r="I9" s="21">
        <v>84</v>
      </c>
      <c r="J9" s="21">
        <v>60</v>
      </c>
      <c r="K9" s="18">
        <f>+MIN(Tabla16935[[#This Row],[DUATLÓN CRE SORIA]:[TRIATLÓN POR RELEVOS AGUILAS]])</f>
        <v>60</v>
      </c>
      <c r="L9" s="18">
        <f>SUM(Tabla16935[[#This Row],[DUATLÓN CRE SORIA]:[TRIATLÓN POR RELEVOS AGUILAS]])</f>
        <v>442</v>
      </c>
      <c r="M9" s="18">
        <f>+Tabla16935[[#This Row],[Total]]-Tabla16935[[#This Row],[MENOR]]</f>
        <v>382</v>
      </c>
    </row>
    <row r="10" spans="2:13" ht="14.4" customHeight="1" x14ac:dyDescent="0.3">
      <c r="B10" s="18">
        <v>4</v>
      </c>
      <c r="C10" s="18">
        <v>94</v>
      </c>
      <c r="D10" s="19" t="s">
        <v>43</v>
      </c>
      <c r="E10" s="20">
        <v>84</v>
      </c>
      <c r="F10" s="21">
        <v>63</v>
      </c>
      <c r="G10" s="21">
        <v>72</v>
      </c>
      <c r="H10" s="24">
        <v>69</v>
      </c>
      <c r="I10" s="21">
        <v>92</v>
      </c>
      <c r="J10" s="21">
        <v>63</v>
      </c>
      <c r="K10" s="18">
        <f>+MIN(Tabla16935[[#This Row],[DUATLÓN CRE SORIA]:[TRIATLÓN POR RELEVOS AGUILAS]])</f>
        <v>63</v>
      </c>
      <c r="L10" s="18">
        <f>SUM(Tabla16935[[#This Row],[DUATLÓN CRE SORIA]:[TRIATLÓN POR RELEVOS AGUILAS]])</f>
        <v>443</v>
      </c>
      <c r="M10" s="18">
        <f>+Tabla16935[[#This Row],[Total]]-Tabla16935[[#This Row],[MENOR]]</f>
        <v>380</v>
      </c>
    </row>
    <row r="11" spans="2:13" ht="14.4" customHeight="1" x14ac:dyDescent="0.3">
      <c r="B11" s="18">
        <v>5</v>
      </c>
      <c r="C11" s="18">
        <v>104</v>
      </c>
      <c r="D11" s="19" t="s">
        <v>45</v>
      </c>
      <c r="E11" s="20">
        <v>92</v>
      </c>
      <c r="F11" s="21">
        <v>57</v>
      </c>
      <c r="G11" s="21">
        <v>48</v>
      </c>
      <c r="H11" s="24">
        <v>75</v>
      </c>
      <c r="I11" s="21">
        <v>88</v>
      </c>
      <c r="J11" s="21">
        <v>54</v>
      </c>
      <c r="K11" s="18">
        <f>+MIN(Tabla16935[[#This Row],[DUATLÓN CRE SORIA]:[TRIATLÓN POR RELEVOS AGUILAS]])</f>
        <v>48</v>
      </c>
      <c r="L11" s="18">
        <f>SUM(Tabla16935[[#This Row],[DUATLÓN CRE SORIA]:[TRIATLÓN POR RELEVOS AGUILAS]])</f>
        <v>414</v>
      </c>
      <c r="M11" s="18">
        <f>+Tabla16935[[#This Row],[Total]]-Tabla16935[[#This Row],[MENOR]]</f>
        <v>366</v>
      </c>
    </row>
    <row r="12" spans="2:13" ht="14.4" customHeight="1" x14ac:dyDescent="0.3">
      <c r="B12" s="18">
        <v>6</v>
      </c>
      <c r="C12" s="18">
        <v>107</v>
      </c>
      <c r="D12" s="19" t="s">
        <v>46</v>
      </c>
      <c r="E12" s="20">
        <v>76</v>
      </c>
      <c r="F12" s="21">
        <v>60</v>
      </c>
      <c r="G12" s="21">
        <v>69</v>
      </c>
      <c r="H12" s="21">
        <v>0</v>
      </c>
      <c r="I12" s="21">
        <v>68</v>
      </c>
      <c r="J12" s="21">
        <v>48</v>
      </c>
      <c r="K12" s="18">
        <f>+MIN(Tabla16935[[#This Row],[DUATLÓN CRE SORIA]:[TRIATLÓN POR RELEVOS AGUILAS]])</f>
        <v>0</v>
      </c>
      <c r="L12" s="18">
        <f>SUM(Tabla16935[[#This Row],[DUATLÓN CRE SORIA]:[TRIATLÓN POR RELEVOS AGUILAS]])</f>
        <v>321</v>
      </c>
      <c r="M12" s="18">
        <f>+Tabla16935[[#This Row],[Total]]-Tabla16935[[#This Row],[MENOR]]</f>
        <v>321</v>
      </c>
    </row>
    <row r="13" spans="2:13" ht="14.4" customHeight="1" x14ac:dyDescent="0.3">
      <c r="B13" s="18">
        <v>7</v>
      </c>
      <c r="C13" s="18">
        <v>108</v>
      </c>
      <c r="D13" s="19" t="s">
        <v>47</v>
      </c>
      <c r="E13" s="20">
        <v>72</v>
      </c>
      <c r="F13" s="21">
        <v>54</v>
      </c>
      <c r="G13" s="21">
        <v>27</v>
      </c>
      <c r="H13" s="24">
        <v>36</v>
      </c>
      <c r="I13" s="21">
        <v>80</v>
      </c>
      <c r="J13" s="21">
        <v>57</v>
      </c>
      <c r="K13" s="18">
        <f>+MIN(Tabla16935[[#This Row],[DUATLÓN CRE SORIA]:[TRIATLÓN POR RELEVOS AGUILAS]])</f>
        <v>27</v>
      </c>
      <c r="L13" s="18">
        <f>SUM(Tabla16935[[#This Row],[DUATLÓN CRE SORIA]:[TRIATLÓN POR RELEVOS AGUILAS]])</f>
        <v>326</v>
      </c>
      <c r="M13" s="18">
        <f>+Tabla16935[[#This Row],[Total]]-Tabla16935[[#This Row],[MENOR]]</f>
        <v>299</v>
      </c>
    </row>
    <row r="14" spans="2:13" ht="14.4" customHeight="1" x14ac:dyDescent="0.3">
      <c r="B14" s="18">
        <v>8</v>
      </c>
      <c r="C14" s="18">
        <v>109</v>
      </c>
      <c r="D14" s="19" t="s">
        <v>48</v>
      </c>
      <c r="E14" s="20">
        <v>68</v>
      </c>
      <c r="F14" s="21">
        <v>48</v>
      </c>
      <c r="G14" s="21">
        <v>42</v>
      </c>
      <c r="H14" s="24">
        <v>51</v>
      </c>
      <c r="I14" s="21">
        <v>76</v>
      </c>
      <c r="J14" s="21">
        <v>51</v>
      </c>
      <c r="K14" s="18">
        <f>+MIN(Tabla16935[[#This Row],[DUATLÓN CRE SORIA]:[TRIATLÓN POR RELEVOS AGUILAS]])</f>
        <v>42</v>
      </c>
      <c r="L14" s="18">
        <f>SUM(Tabla16935[[#This Row],[DUATLÓN CRE SORIA]:[TRIATLÓN POR RELEVOS AGUILAS]])</f>
        <v>336</v>
      </c>
      <c r="M14" s="18">
        <f>+Tabla16935[[#This Row],[Total]]-Tabla16935[[#This Row],[MENOR]]</f>
        <v>294</v>
      </c>
    </row>
    <row r="15" spans="2:13" ht="14.4" customHeight="1" x14ac:dyDescent="0.3">
      <c r="B15" s="18">
        <v>9</v>
      </c>
      <c r="C15" s="18">
        <v>105</v>
      </c>
      <c r="D15" s="19" t="s">
        <v>51</v>
      </c>
      <c r="E15" s="20">
        <v>0</v>
      </c>
      <c r="F15" s="21">
        <v>0</v>
      </c>
      <c r="G15" s="21">
        <v>57</v>
      </c>
      <c r="H15" s="24">
        <v>66</v>
      </c>
      <c r="I15" s="21">
        <v>72</v>
      </c>
      <c r="J15" s="21">
        <v>69</v>
      </c>
      <c r="K15" s="18">
        <f>+MIN(Tabla16935[[#This Row],[DUATLÓN CRE SORIA]:[TRIATLÓN POR RELEVOS AGUILAS]])</f>
        <v>0</v>
      </c>
      <c r="L15" s="18">
        <f>SUM(Tabla16935[[#This Row],[DUATLÓN CRE SORIA]:[TRIATLÓN POR RELEVOS AGUILAS]])</f>
        <v>264</v>
      </c>
      <c r="M15" s="18">
        <f>+Tabla16935[[#This Row],[Total]]-Tabla16935[[#This Row],[MENOR]]</f>
        <v>264</v>
      </c>
    </row>
    <row r="16" spans="2:13" ht="14.4" customHeight="1" x14ac:dyDescent="0.3">
      <c r="B16" s="18">
        <v>10</v>
      </c>
      <c r="C16" s="18">
        <v>99</v>
      </c>
      <c r="D16" s="19" t="s">
        <v>53</v>
      </c>
      <c r="E16" s="20">
        <v>32</v>
      </c>
      <c r="F16" s="21">
        <v>42</v>
      </c>
      <c r="G16" s="21">
        <v>36</v>
      </c>
      <c r="H16" s="24">
        <v>63</v>
      </c>
      <c r="I16" s="21">
        <v>64</v>
      </c>
      <c r="J16" s="21">
        <v>45</v>
      </c>
      <c r="K16" s="18">
        <f>+MIN(Tabla16935[[#This Row],[DUATLÓN CRE SORIA]:[TRIATLÓN POR RELEVOS AGUILAS]])</f>
        <v>32</v>
      </c>
      <c r="L16" s="18">
        <f>SUM(Tabla16935[[#This Row],[DUATLÓN CRE SORIA]:[TRIATLÓN POR RELEVOS AGUILAS]])</f>
        <v>282</v>
      </c>
      <c r="M16" s="18">
        <f>+Tabla16935[[#This Row],[Total]]-Tabla16935[[#This Row],[MENOR]]</f>
        <v>250</v>
      </c>
    </row>
    <row r="17" spans="2:13" ht="14.4" customHeight="1" x14ac:dyDescent="0.3">
      <c r="B17" s="18">
        <v>11</v>
      </c>
      <c r="C17" s="18">
        <v>101</v>
      </c>
      <c r="D17" s="19" t="s">
        <v>50</v>
      </c>
      <c r="E17" s="20">
        <v>80</v>
      </c>
      <c r="F17" s="21">
        <v>36</v>
      </c>
      <c r="G17" s="21">
        <v>24</v>
      </c>
      <c r="H17" s="24">
        <v>27</v>
      </c>
      <c r="I17" s="21">
        <v>60</v>
      </c>
      <c r="J17" s="21">
        <v>36</v>
      </c>
      <c r="K17" s="18">
        <f>+MIN(Tabla16935[[#This Row],[DUATLÓN CRE SORIA]:[TRIATLÓN POR RELEVOS AGUILAS]])</f>
        <v>24</v>
      </c>
      <c r="L17" s="18">
        <f>SUM(Tabla16935[[#This Row],[DUATLÓN CRE SORIA]:[TRIATLÓN POR RELEVOS AGUILAS]])</f>
        <v>263</v>
      </c>
      <c r="M17" s="18">
        <f>+Tabla16935[[#This Row],[Total]]-Tabla16935[[#This Row],[MENOR]]</f>
        <v>239</v>
      </c>
    </row>
    <row r="18" spans="2:13" ht="14.4" customHeight="1" x14ac:dyDescent="0.3">
      <c r="B18" s="18">
        <v>12</v>
      </c>
      <c r="C18" s="18">
        <v>95</v>
      </c>
      <c r="D18" s="19" t="s">
        <v>58</v>
      </c>
      <c r="E18" s="20">
        <v>64</v>
      </c>
      <c r="F18" s="21">
        <v>27</v>
      </c>
      <c r="G18" s="21">
        <v>0</v>
      </c>
      <c r="H18" s="24">
        <v>60</v>
      </c>
      <c r="I18" s="21">
        <v>56</v>
      </c>
      <c r="J18" s="21">
        <v>24</v>
      </c>
      <c r="K18" s="18">
        <f>+MIN(Tabla16935[[#This Row],[DUATLÓN CRE SORIA]:[TRIATLÓN POR RELEVOS AGUILAS]])</f>
        <v>0</v>
      </c>
      <c r="L18" s="18">
        <f>SUM(Tabla16935[[#This Row],[DUATLÓN CRE SORIA]:[TRIATLÓN POR RELEVOS AGUILAS]])</f>
        <v>231</v>
      </c>
      <c r="M18" s="18">
        <f>+Tabla16935[[#This Row],[Total]]-Tabla16935[[#This Row],[MENOR]]</f>
        <v>231</v>
      </c>
    </row>
    <row r="19" spans="2:13" ht="14.4" customHeight="1" x14ac:dyDescent="0.3">
      <c r="B19" s="18">
        <v>13</v>
      </c>
      <c r="C19" s="18">
        <v>100</v>
      </c>
      <c r="D19" s="19" t="s">
        <v>49</v>
      </c>
      <c r="E19" s="20">
        <v>0</v>
      </c>
      <c r="F19" s="21">
        <v>75</v>
      </c>
      <c r="G19" s="21">
        <v>75</v>
      </c>
      <c r="H19" s="21">
        <v>0</v>
      </c>
      <c r="I19" s="21">
        <v>0</v>
      </c>
      <c r="J19" s="21">
        <v>75</v>
      </c>
      <c r="K19" s="18">
        <f>+MIN(Tabla16935[[#This Row],[DUATLÓN CRE SORIA]:[TRIATLÓN POR RELEVOS AGUILAS]])</f>
        <v>0</v>
      </c>
      <c r="L19" s="18">
        <f>SUM(Tabla16935[[#This Row],[DUATLÓN CRE SORIA]:[TRIATLÓN POR RELEVOS AGUILAS]])</f>
        <v>225</v>
      </c>
      <c r="M19" s="18">
        <f>+Tabla16935[[#This Row],[Total]]-Tabla16935[[#This Row],[MENOR]]</f>
        <v>225</v>
      </c>
    </row>
    <row r="20" spans="2:13" ht="14.4" customHeight="1" x14ac:dyDescent="0.3">
      <c r="B20" s="18">
        <v>14</v>
      </c>
      <c r="C20" s="18">
        <v>97</v>
      </c>
      <c r="D20" s="19" t="s">
        <v>57</v>
      </c>
      <c r="E20" s="20">
        <v>52</v>
      </c>
      <c r="F20" s="21">
        <v>39</v>
      </c>
      <c r="G20" s="21">
        <v>39</v>
      </c>
      <c r="H20" s="24">
        <v>48</v>
      </c>
      <c r="I20" s="21">
        <v>44</v>
      </c>
      <c r="J20" s="21">
        <v>33</v>
      </c>
      <c r="K20" s="18">
        <f>+MIN(Tabla16935[[#This Row],[DUATLÓN CRE SORIA]:[TRIATLÓN POR RELEVOS AGUILAS]])</f>
        <v>33</v>
      </c>
      <c r="L20" s="18">
        <f>SUM(Tabla16935[[#This Row],[DUATLÓN CRE SORIA]:[TRIATLÓN POR RELEVOS AGUILAS]])</f>
        <v>255</v>
      </c>
      <c r="M20" s="18">
        <f>+Tabla16935[[#This Row],[Total]]-Tabla16935[[#This Row],[MENOR]]</f>
        <v>222</v>
      </c>
    </row>
    <row r="21" spans="2:13" ht="14.4" customHeight="1" x14ac:dyDescent="0.3">
      <c r="B21" s="18">
        <v>15</v>
      </c>
      <c r="C21" s="18">
        <v>98</v>
      </c>
      <c r="D21" s="19" t="s">
        <v>55</v>
      </c>
      <c r="E21" s="20">
        <v>44</v>
      </c>
      <c r="F21" s="21">
        <v>30</v>
      </c>
      <c r="G21" s="21">
        <v>63</v>
      </c>
      <c r="H21" s="24">
        <v>45</v>
      </c>
      <c r="I21" s="21">
        <v>40</v>
      </c>
      <c r="J21" s="21">
        <v>30</v>
      </c>
      <c r="K21" s="18">
        <f>+MIN(Tabla16935[[#This Row],[DUATLÓN CRE SORIA]:[TRIATLÓN POR RELEVOS AGUILAS]])</f>
        <v>30</v>
      </c>
      <c r="L21" s="18">
        <f>SUM(Tabla16935[[#This Row],[DUATLÓN CRE SORIA]:[TRIATLÓN POR RELEVOS AGUILAS]])</f>
        <v>252</v>
      </c>
      <c r="M21" s="18">
        <f>+Tabla16935[[#This Row],[Total]]-Tabla16935[[#This Row],[MENOR]]</f>
        <v>222</v>
      </c>
    </row>
    <row r="22" spans="2:13" ht="14.4" customHeight="1" x14ac:dyDescent="0.3">
      <c r="B22" s="18">
        <v>16</v>
      </c>
      <c r="C22" s="18">
        <v>96</v>
      </c>
      <c r="D22" s="19" t="s">
        <v>52</v>
      </c>
      <c r="E22" s="20">
        <v>56</v>
      </c>
      <c r="F22" s="21">
        <v>45</v>
      </c>
      <c r="G22" s="21">
        <v>21</v>
      </c>
      <c r="H22" s="24">
        <v>30</v>
      </c>
      <c r="I22" s="21">
        <v>52</v>
      </c>
      <c r="J22" s="21">
        <v>39</v>
      </c>
      <c r="K22" s="18">
        <f>+MIN(Tabla16935[[#This Row],[DUATLÓN CRE SORIA]:[TRIATLÓN POR RELEVOS AGUILAS]])</f>
        <v>21</v>
      </c>
      <c r="L22" s="18">
        <f>SUM(Tabla16935[[#This Row],[DUATLÓN CRE SORIA]:[TRIATLÓN POR RELEVOS AGUILAS]])</f>
        <v>243</v>
      </c>
      <c r="M22" s="18">
        <f>+Tabla16935[[#This Row],[Total]]-Tabla16935[[#This Row],[MENOR]]</f>
        <v>222</v>
      </c>
    </row>
    <row r="23" spans="2:13" ht="14.4" customHeight="1" x14ac:dyDescent="0.3">
      <c r="B23" s="18">
        <v>17</v>
      </c>
      <c r="C23" s="18">
        <v>93</v>
      </c>
      <c r="D23" s="19" t="s">
        <v>54</v>
      </c>
      <c r="E23" s="20">
        <v>60</v>
      </c>
      <c r="F23" s="21">
        <v>33</v>
      </c>
      <c r="G23" s="21">
        <v>51</v>
      </c>
      <c r="H23" s="24">
        <v>33</v>
      </c>
      <c r="I23" s="21">
        <v>0</v>
      </c>
      <c r="J23" s="21">
        <v>42</v>
      </c>
      <c r="K23" s="18">
        <f>+MIN(Tabla16935[[#This Row],[DUATLÓN CRE SORIA]:[TRIATLÓN POR RELEVOS AGUILAS]])</f>
        <v>0</v>
      </c>
      <c r="L23" s="18">
        <f>SUM(Tabla16935[[#This Row],[DUATLÓN CRE SORIA]:[TRIATLÓN POR RELEVOS AGUILAS]])</f>
        <v>219</v>
      </c>
      <c r="M23" s="18">
        <f>+Tabla16935[[#This Row],[Total]]-Tabla16935[[#This Row],[MENOR]]</f>
        <v>219</v>
      </c>
    </row>
    <row r="24" spans="2:13" ht="14.4" customHeight="1" x14ac:dyDescent="0.3">
      <c r="B24" s="18">
        <v>18</v>
      </c>
      <c r="C24" s="18">
        <v>110</v>
      </c>
      <c r="D24" s="19" t="s">
        <v>56</v>
      </c>
      <c r="E24" s="20">
        <v>48</v>
      </c>
      <c r="F24" s="21">
        <v>51</v>
      </c>
      <c r="G24" s="21">
        <v>30</v>
      </c>
      <c r="H24" s="24">
        <v>24</v>
      </c>
      <c r="I24" s="21">
        <v>48</v>
      </c>
      <c r="J24" s="21">
        <v>27</v>
      </c>
      <c r="K24" s="18">
        <f>+MIN(Tabla16935[[#This Row],[DUATLÓN CRE SORIA]:[TRIATLÓN POR RELEVOS AGUILAS]])</f>
        <v>24</v>
      </c>
      <c r="L24" s="18">
        <f>SUM(Tabla16935[[#This Row],[DUATLÓN CRE SORIA]:[TRIATLÓN POR RELEVOS AGUILAS]])</f>
        <v>228</v>
      </c>
      <c r="M24" s="18">
        <f>+Tabla16935[[#This Row],[Total]]-Tabla16935[[#This Row],[MENOR]]</f>
        <v>204</v>
      </c>
    </row>
    <row r="25" spans="2:13" ht="14.4" customHeight="1" x14ac:dyDescent="0.3">
      <c r="B25" s="18">
        <v>19</v>
      </c>
      <c r="C25" s="18">
        <v>92</v>
      </c>
      <c r="D25" s="19" t="s">
        <v>59</v>
      </c>
      <c r="E25" s="20">
        <v>40</v>
      </c>
      <c r="F25" s="21">
        <v>21</v>
      </c>
      <c r="G25" s="21">
        <v>45</v>
      </c>
      <c r="H25" s="24">
        <v>39</v>
      </c>
      <c r="I25" s="21">
        <v>36</v>
      </c>
      <c r="J25" s="21">
        <v>21</v>
      </c>
      <c r="K25" s="18">
        <f>+MIN(Tabla16935[[#This Row],[DUATLÓN CRE SORIA]:[TRIATLÓN POR RELEVOS AGUILAS]])</f>
        <v>21</v>
      </c>
      <c r="L25" s="18">
        <f>SUM(Tabla16935[[#This Row],[DUATLÓN CRE SORIA]:[TRIATLÓN POR RELEVOS AGUILAS]])</f>
        <v>202</v>
      </c>
      <c r="M25" s="18">
        <f>+Tabla16935[[#This Row],[Total]]-Tabla16935[[#This Row],[MENOR]]</f>
        <v>181</v>
      </c>
    </row>
    <row r="26" spans="2:13" ht="14.4" customHeight="1" x14ac:dyDescent="0.3">
      <c r="B26" s="18">
        <v>20</v>
      </c>
      <c r="C26" s="18">
        <v>106</v>
      </c>
      <c r="D26" s="19" t="s">
        <v>60</v>
      </c>
      <c r="E26" s="20">
        <v>36</v>
      </c>
      <c r="F26" s="21">
        <v>24</v>
      </c>
      <c r="G26" s="21">
        <v>33</v>
      </c>
      <c r="H26" s="24">
        <v>42</v>
      </c>
      <c r="I26" s="21">
        <v>0</v>
      </c>
      <c r="J26" s="21">
        <v>0</v>
      </c>
      <c r="K26" s="18">
        <f>+MIN(Tabla16935[[#This Row],[DUATLÓN CRE SORIA]:[TRIATLÓN POR RELEVOS AGUILAS]])</f>
        <v>0</v>
      </c>
      <c r="L26" s="18">
        <f>SUM(Tabla16935[[#This Row],[DUATLÓN CRE SORIA]:[TRIATLÓN POR RELEVOS AGUILAS]])</f>
        <v>135</v>
      </c>
      <c r="M26" s="18">
        <f>+Tabla16935[[#This Row],[Total]]-Tabla16935[[#This Row],[MENOR]]</f>
        <v>135</v>
      </c>
    </row>
    <row r="27" spans="2:13" ht="14.4" customHeight="1" x14ac:dyDescent="0.3">
      <c r="B27" s="18">
        <v>21</v>
      </c>
      <c r="C27" s="18">
        <v>111</v>
      </c>
      <c r="D27" s="19"/>
      <c r="E27" s="20"/>
      <c r="F27" s="21"/>
      <c r="G27" s="21"/>
      <c r="H27" s="21"/>
      <c r="I27" s="21"/>
      <c r="J27" s="21"/>
      <c r="K27" s="18">
        <f>+MIN(Tabla16935[[#This Row],[DUATLÓN CRE SORIA]:[TRIATLÓN POR RELEVOS AGUILAS]])</f>
        <v>0</v>
      </c>
      <c r="L27" s="18">
        <f>SUM(Tabla16935[[#This Row],[DUATLÓN CRE SORIA]:[TRIATLÓN POR RELEVOS AGUILAS]])</f>
        <v>0</v>
      </c>
      <c r="M27" s="18">
        <f>+Tabla16935[[#This Row],[Total]]-Tabla16935[[#This Row],[MENOR]]</f>
        <v>0</v>
      </c>
    </row>
    <row r="28" spans="2:13" ht="14.4" customHeight="1" x14ac:dyDescent="0.3">
      <c r="B28" s="18">
        <v>22</v>
      </c>
      <c r="C28" s="18">
        <v>112</v>
      </c>
      <c r="D28" s="19"/>
      <c r="E28" s="20"/>
      <c r="F28" s="21"/>
      <c r="G28" s="21"/>
      <c r="H28" s="21"/>
      <c r="I28" s="21"/>
      <c r="J28" s="21"/>
      <c r="K28" s="18">
        <f>+MIN(Tabla16935[[#This Row],[DUATLÓN CRE SORIA]:[TRIATLÓN POR RELEVOS AGUILAS]])</f>
        <v>0</v>
      </c>
      <c r="L28" s="18">
        <f>SUM(Tabla16935[[#This Row],[DUATLÓN CRE SORIA]:[TRIATLÓN POR RELEVOS AGUILAS]])</f>
        <v>0</v>
      </c>
      <c r="M28" s="18">
        <f>+Tabla16935[[#This Row],[Total]]-Tabla16935[[#This Row],[MENOR]]</f>
        <v>0</v>
      </c>
    </row>
    <row r="29" spans="2:13" ht="14.4" customHeight="1" x14ac:dyDescent="0.3">
      <c r="B29" s="18">
        <v>23</v>
      </c>
      <c r="C29" s="18">
        <v>113</v>
      </c>
      <c r="D29" s="19"/>
      <c r="E29" s="20"/>
      <c r="F29" s="21"/>
      <c r="G29" s="21"/>
      <c r="H29" s="21"/>
      <c r="I29" s="21"/>
      <c r="J29" s="21"/>
      <c r="K29" s="18">
        <f>+MIN(Tabla16935[[#This Row],[DUATLÓN CRE SORIA]:[TRIATLÓN POR RELEVOS AGUILAS]])</f>
        <v>0</v>
      </c>
      <c r="L29" s="18">
        <f>SUM(Tabla16935[[#This Row],[DUATLÓN CRE SORIA]:[TRIATLÓN POR RELEVOS AGUILAS]])</f>
        <v>0</v>
      </c>
      <c r="M29" s="18">
        <f>+Tabla16935[[#This Row],[Total]]-Tabla16935[[#This Row],[MENOR]]</f>
        <v>0</v>
      </c>
    </row>
    <row r="30" spans="2:13" ht="14.4" customHeight="1" x14ac:dyDescent="0.3">
      <c r="B30" s="18">
        <v>24</v>
      </c>
      <c r="C30" s="18">
        <v>114</v>
      </c>
      <c r="D30" s="19"/>
      <c r="E30" s="20"/>
      <c r="F30" s="21"/>
      <c r="G30" s="21"/>
      <c r="H30" s="21"/>
      <c r="I30" s="21"/>
      <c r="J30" s="21"/>
      <c r="K30" s="18">
        <f>+MIN(Tabla16935[[#This Row],[DUATLÓN CRE SORIA]:[TRIATLÓN POR RELEVOS AGUILAS]])</f>
        <v>0</v>
      </c>
      <c r="L30" s="18">
        <f>SUM(Tabla16935[[#This Row],[DUATLÓN CRE SORIA]:[TRIATLÓN POR RELEVOS AGUILAS]])</f>
        <v>0</v>
      </c>
      <c r="M30" s="18">
        <f>+Tabla16935[[#This Row],[Total]]-Tabla16935[[#This Row],[MENOR]]</f>
        <v>0</v>
      </c>
    </row>
    <row r="31" spans="2:13" ht="14.4" customHeight="1" x14ac:dyDescent="0.3">
      <c r="B31" s="18">
        <v>25</v>
      </c>
      <c r="C31" s="18">
        <v>115</v>
      </c>
      <c r="D31" s="19"/>
      <c r="E31" s="20"/>
      <c r="F31" s="21"/>
      <c r="G31" s="21"/>
      <c r="H31" s="21"/>
      <c r="I31" s="21"/>
      <c r="J31" s="21"/>
      <c r="K31" s="18">
        <f>+MIN(Tabla16935[[#This Row],[DUATLÓN CRE SORIA]:[TRIATLÓN POR RELEVOS AGUILAS]])</f>
        <v>0</v>
      </c>
      <c r="L31" s="18">
        <f>SUM(Tabla16935[[#This Row],[DUATLÓN CRE SORIA]:[TRIATLÓN POR RELEVOS AGUILAS]])</f>
        <v>0</v>
      </c>
      <c r="M31" s="18">
        <f>+Tabla16935[[#This Row],[Total]]-Tabla16935[[#This Row],[MENOR]]</f>
        <v>0</v>
      </c>
    </row>
  </sheetData>
  <mergeCells count="2">
    <mergeCell ref="E3:F3"/>
    <mergeCell ref="D5:L5"/>
  </mergeCells>
  <pageMargins left="0.7" right="0.7" top="0.75" bottom="0.75" header="0.3" footer="0.3"/>
  <pageSetup paperSize="9" orientation="portrait" horizontalDpi="4294967293" verticalDpi="4294967293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33A57B-A329-45DA-A641-B799BADB8189}">
  <ds:schemaRefs>
    <ds:schemaRef ds:uri="http://schemas.microsoft.com/office/2006/metadata/properties"/>
    <ds:schemaRef ds:uri="http://schemas.microsoft.com/office/infopath/2007/PartnerControls"/>
    <ds:schemaRef ds:uri="09bb4698-e239-4aef-a13d-6bc617e6dd23"/>
    <ds:schemaRef ds:uri="5a863050-148c-436d-b424-7f3aae80bcd9"/>
  </ds:schemaRefs>
</ds:datastoreItem>
</file>

<file path=customXml/itemProps2.xml><?xml version="1.0" encoding="utf-8"?>
<ds:datastoreItem xmlns:ds="http://schemas.openxmlformats.org/officeDocument/2006/customXml" ds:itemID="{A3F0D682-ADC6-4DCC-88CF-6150B384E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63050-148c-436d-b424-7f3aae80bcd9"/>
    <ds:schemaRef ds:uri="09bb4698-e239-4aef-a13d-6bc617e6d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335435-41FE-4575-A0E8-98AC97A252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1ªF 2024</vt:lpstr>
      <vt:lpstr>2ªF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dcterms:created xsi:type="dcterms:W3CDTF">2020-01-28T08:31:24Z</dcterms:created>
  <dcterms:modified xsi:type="dcterms:W3CDTF">2024-06-15T15:09:34Z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23824800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