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xl/comments1.xml" ContentType="application/vnd.openxmlformats-officedocument.spreadsheetml.comments+xml"/>
  <Override PartName="/xl/drawings/drawing2.xml" ContentType="application/vnd.openxmlformats-officedocument.drawing+xml"/>
  <Override PartName="/xl/tables/table2.xml" ContentType="application/vnd.openxmlformats-officedocument.spreadsheetml.table+xml"/>
  <Override PartName="/xl/comments2.xml" ContentType="application/vnd.openxmlformats-officedocument.spreadsheetml.comment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730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triatlonesp.sharepoint.com/sites/FederacionEspanoladeTriatlon/Documentos compartidos/2025/Competiciones/LIGAS NACIONALES 2025/LIGA NAL TALENTOS 2025/"/>
    </mc:Choice>
  </mc:AlternateContent>
  <xr:revisionPtr revIDLastSave="178" documentId="13_ncr:1_{51DE70DB-2056-43BE-A28F-B9C8AE94CF4F}" xr6:coauthVersionLast="47" xr6:coauthVersionMax="47" xr10:uidLastSave="{75BB5ADC-EDB8-4646-9A49-8C93674ACF17}"/>
  <bookViews>
    <workbookView xWindow="-108" yWindow="-108" windowWidth="23256" windowHeight="12456" xr2:uid="{D6B9F79B-32EC-4DC1-906A-6010276B8130}"/>
  </bookViews>
  <sheets>
    <sheet name="1ªF 2025" sheetId="12" r:id="rId1"/>
    <sheet name="2ªF 2025" sheetId="13" r:id="rId2"/>
  </sheets>
  <externalReferences>
    <externalReference r:id="rId3"/>
    <externalReference r:id="rId4"/>
    <externalReference r:id="rId5"/>
  </externalReferenc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L9" i="13" l="1"/>
  <c r="L11" i="13"/>
  <c r="M16" i="13"/>
  <c r="M14" i="13"/>
  <c r="M18" i="13"/>
  <c r="M15" i="13"/>
  <c r="M17" i="13"/>
  <c r="L21" i="13"/>
  <c r="M22" i="13"/>
  <c r="M25" i="13"/>
  <c r="L26" i="13"/>
  <c r="L27" i="13"/>
  <c r="L28" i="13"/>
  <c r="M29" i="13"/>
  <c r="M30" i="13"/>
  <c r="M8" i="13"/>
  <c r="L12" i="13"/>
  <c r="M13" i="13"/>
  <c r="L13" i="12"/>
  <c r="K8" i="12"/>
  <c r="K14" i="12"/>
  <c r="L15" i="12"/>
  <c r="K16" i="12"/>
  <c r="L17" i="12"/>
  <c r="K19" i="12"/>
  <c r="L21" i="12"/>
  <c r="L18" i="12"/>
  <c r="L26" i="12"/>
  <c r="K20" i="12"/>
  <c r="K12" i="12"/>
  <c r="L30" i="12"/>
  <c r="L22" i="12"/>
  <c r="L25" i="12"/>
  <c r="K7" i="12"/>
  <c r="K9" i="12"/>
  <c r="K10" i="12"/>
  <c r="K23" i="12"/>
  <c r="L29" i="12"/>
  <c r="K28" i="12"/>
  <c r="K31" i="12"/>
  <c r="L10" i="13"/>
  <c r="M7" i="13"/>
  <c r="L19" i="13"/>
  <c r="L31" i="13"/>
  <c r="K24" i="12"/>
  <c r="L27" i="12"/>
  <c r="L11" i="12"/>
  <c r="L23" i="13"/>
  <c r="M24" i="13"/>
  <c r="M20" i="13"/>
  <c r="M21" i="13" l="1"/>
  <c r="N21" i="13" s="1"/>
  <c r="M26" i="13"/>
  <c r="N26" i="13" s="1"/>
  <c r="L18" i="13"/>
  <c r="N18" i="13" s="1"/>
  <c r="M27" i="13"/>
  <c r="N27" i="13" s="1"/>
  <c r="K15" i="12"/>
  <c r="M15" i="12" s="1"/>
  <c r="L12" i="12"/>
  <c r="M12" i="12" s="1"/>
  <c r="L22" i="13"/>
  <c r="N22" i="13" s="1"/>
  <c r="M31" i="13"/>
  <c r="N31" i="13" s="1"/>
  <c r="M28" i="13"/>
  <c r="N28" i="13" s="1"/>
  <c r="K21" i="12"/>
  <c r="M21" i="12" s="1"/>
  <c r="K11" i="12"/>
  <c r="M11" i="12" s="1"/>
  <c r="L19" i="12"/>
  <c r="M19" i="12" s="1"/>
  <c r="L28" i="12"/>
  <c r="M28" i="12" s="1"/>
  <c r="L9" i="12"/>
  <c r="M9" i="12" s="1"/>
  <c r="L7" i="12"/>
  <c r="M7" i="12" s="1"/>
  <c r="M12" i="13"/>
  <c r="N12" i="13" s="1"/>
  <c r="L30" i="13"/>
  <c r="N30" i="13" s="1"/>
  <c r="M11" i="13"/>
  <c r="N11" i="13" s="1"/>
  <c r="L20" i="13"/>
  <c r="N20" i="13" s="1"/>
  <c r="L24" i="13"/>
  <c r="N24" i="13" s="1"/>
  <c r="L16" i="13"/>
  <c r="N16" i="13" s="1"/>
  <c r="L8" i="12"/>
  <c r="M8" i="12" s="1"/>
  <c r="L31" i="12"/>
  <c r="M31" i="12" s="1"/>
  <c r="L14" i="12"/>
  <c r="M14" i="12" s="1"/>
  <c r="K27" i="12"/>
  <c r="M27" i="12" s="1"/>
  <c r="L10" i="12"/>
  <c r="M10" i="12" s="1"/>
  <c r="K17" i="12"/>
  <c r="M17" i="12" s="1"/>
  <c r="K29" i="12"/>
  <c r="M29" i="12" s="1"/>
  <c r="K26" i="12"/>
  <c r="M26" i="12" s="1"/>
  <c r="L17" i="13"/>
  <c r="N17" i="13" s="1"/>
  <c r="L7" i="13"/>
  <c r="N7" i="13" s="1"/>
  <c r="M10" i="13"/>
  <c r="N10" i="13" s="1"/>
  <c r="L29" i="13"/>
  <c r="N29" i="13" s="1"/>
  <c r="L8" i="13"/>
  <c r="N8" i="13" s="1"/>
  <c r="L23" i="12"/>
  <c r="M23" i="12" s="1"/>
  <c r="L20" i="12"/>
  <c r="M20" i="12" s="1"/>
  <c r="L16" i="12"/>
  <c r="M16" i="12" s="1"/>
  <c r="K25" i="12"/>
  <c r="M25" i="12" s="1"/>
  <c r="K30" i="12"/>
  <c r="M30" i="12" s="1"/>
  <c r="M23" i="13"/>
  <c r="N23" i="13" s="1"/>
  <c r="M9" i="13"/>
  <c r="N9" i="13" s="1"/>
  <c r="L14" i="13"/>
  <c r="N14" i="13" s="1"/>
  <c r="L13" i="13"/>
  <c r="N13" i="13" s="1"/>
  <c r="M19" i="13"/>
  <c r="N19" i="13" s="1"/>
  <c r="L25" i="13"/>
  <c r="N25" i="13" s="1"/>
  <c r="L15" i="13"/>
  <c r="N15" i="13" s="1"/>
  <c r="K22" i="12"/>
  <c r="M22" i="12" s="1"/>
  <c r="K18" i="12"/>
  <c r="M18" i="12" s="1"/>
  <c r="L24" i="12"/>
  <c r="M24" i="12" s="1"/>
  <c r="K13" i="12"/>
  <c r="M13" i="12" s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Javier Rodriguez | FETRI</author>
  </authors>
  <commentList>
    <comment ref="I25" authorId="0" shapeId="0" xr:uid="{23A588B8-A79A-46AF-B62D-B94A2209CFCE}">
      <text>
        <r>
          <rPr>
            <b/>
            <sz val="9"/>
            <color indexed="81"/>
            <rFont val="Tahoma"/>
            <charset val="1"/>
          </rPr>
          <t>Javier Rodriguez | FETRI:</t>
        </r>
        <r>
          <rPr>
            <sz val="9"/>
            <color indexed="81"/>
            <rFont val="Tahoma"/>
            <charset val="1"/>
          </rPr>
          <t xml:space="preserve">
dns por no alinear a tiempo</t>
        </r>
      </text>
    </comment>
    <comment ref="F30" authorId="0" shapeId="0" xr:uid="{9426C5A4-DCD6-43A4-9930-68ED14063EC7}">
      <text>
        <r>
          <rPr>
            <b/>
            <sz val="9"/>
            <color indexed="81"/>
            <rFont val="Tahoma"/>
            <charset val="1"/>
          </rPr>
          <t xml:space="preserve">DNF
</t>
        </r>
      </text>
    </comment>
    <comment ref="F31" authorId="0" shapeId="0" xr:uid="{5F796E8A-2F64-4112-A1E3-E7933E1D7968}">
      <text>
        <r>
          <rPr>
            <b/>
            <sz val="9"/>
            <color indexed="81"/>
            <rFont val="Tahoma"/>
            <charset val="1"/>
          </rPr>
          <t xml:space="preserve">NO PRESENTADO
</t>
        </r>
      </text>
    </comment>
    <comment ref="G31" authorId="0" shapeId="0" xr:uid="{87AB5469-F251-4025-B781-DFEA16C89920}">
      <text>
        <r>
          <rPr>
            <b/>
            <sz val="9"/>
            <color indexed="81"/>
            <rFont val="Tahoma"/>
            <charset val="1"/>
          </rPr>
          <t>Javier Rodriguez | FETRI:</t>
        </r>
        <r>
          <rPr>
            <sz val="9"/>
            <color indexed="81"/>
            <rFont val="Tahoma"/>
            <charset val="1"/>
          </rPr>
          <t xml:space="preserve">
dsq por alineacion indebida</t>
        </r>
      </text>
    </comment>
    <comment ref="I31" authorId="0" shapeId="0" xr:uid="{BA1A7351-69EF-410E-8436-3FAC779F6691}">
      <text>
        <r>
          <rPr>
            <b/>
            <sz val="9"/>
            <color indexed="81"/>
            <rFont val="Tahoma"/>
            <charset val="1"/>
          </rPr>
          <t>Javier Rodriguez | FETRI:</t>
        </r>
        <r>
          <rPr>
            <sz val="9"/>
            <color indexed="81"/>
            <rFont val="Tahoma"/>
            <charset val="1"/>
          </rPr>
          <t xml:space="preserve">
DNS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Javier Rodriguez | FETRI</author>
  </authors>
  <commentList>
    <comment ref="J22" authorId="0" shapeId="0" xr:uid="{F6A37F0B-B2C4-47AA-91AE-5806D03AC306}">
      <text>
        <r>
          <rPr>
            <b/>
            <sz val="9"/>
            <color indexed="81"/>
            <rFont val="Tahoma"/>
            <charset val="1"/>
          </rPr>
          <t>Javier Rodriguez | FETRI:</t>
        </r>
        <r>
          <rPr>
            <sz val="9"/>
            <color indexed="81"/>
            <rFont val="Tahoma"/>
            <charset val="1"/>
          </rPr>
          <t xml:space="preserve">
CAUSA BAJA DE LA LIGA</t>
        </r>
      </text>
    </comment>
  </commentList>
</comments>
</file>

<file path=xl/sharedStrings.xml><?xml version="1.0" encoding="utf-8"?>
<sst xmlns="http://schemas.openxmlformats.org/spreadsheetml/2006/main" count="112" uniqueCount="99">
  <si>
    <t>1ª DIVISIÓN FEM.</t>
  </si>
  <si>
    <t>Pos</t>
  </si>
  <si>
    <t>DORSAL</t>
  </si>
  <si>
    <t>Primera División Femenina</t>
  </si>
  <si>
    <t>MENOR</t>
  </si>
  <si>
    <t>Total</t>
  </si>
  <si>
    <t>PUNTOS NETOS</t>
  </si>
  <si>
    <t>CLUB TRIATLON TRITONES RIOJA</t>
  </si>
  <si>
    <t>CIDADE DE LUGO FLUVIAL</t>
  </si>
  <si>
    <t>A.D. NAUTICO DE NARON</t>
  </si>
  <si>
    <t>MONTILLA-CORDOBA TRIATLON</t>
  </si>
  <si>
    <t>CLUB TRIATLÓN ALBACETE RES</t>
  </si>
  <si>
    <t>C.E.A. BETERA</t>
  </si>
  <si>
    <t>CLUB DE TRIATLÓN DIABLILLOS DE RIVAS</t>
  </si>
  <si>
    <t>STADIUM CASABLANCA MAPEI</t>
  </si>
  <si>
    <t>TRIATLÓ ONTINYENT</t>
  </si>
  <si>
    <t>CD TRIATLÓN LACERTA</t>
  </si>
  <si>
    <t>SALTOKI TRIKIDEAK</t>
  </si>
  <si>
    <t>CAPEX</t>
  </si>
  <si>
    <t>C.D. TRIATLÓN LAGUNA DE DUERO</t>
  </si>
  <si>
    <t>E-TRIATLÓN VALLADOLID</t>
  </si>
  <si>
    <t>CLUB TRIATLON 401 TETRASOD</t>
  </si>
  <si>
    <t>TRIATLON INFORHOUSE SANTIAGO</t>
  </si>
  <si>
    <t>CLUB NATACIÓ BARCELONA FASTTRIATLON</t>
  </si>
  <si>
    <t>CLUB TRIATLONCIEM</t>
  </si>
  <si>
    <t>C.D. TALAVERA TRAINING</t>
  </si>
  <si>
    <t>CLUB ATLETICO MELILLA</t>
  </si>
  <si>
    <t>2ª DIVISIÓN FEM.</t>
  </si>
  <si>
    <t>Segunda División Femenina</t>
  </si>
  <si>
    <t>AD TRIATLÓN ECOSPORT ALCOBENDAS</t>
  </si>
  <si>
    <t>CLUB TRIATLON VILALBA</t>
  </si>
  <si>
    <t>CLUB DEPORTIVO DELIKIA</t>
  </si>
  <si>
    <t>TRITRAIN4YOU MÁLAGA</t>
  </si>
  <si>
    <t>C.D. VAS</t>
  </si>
  <si>
    <t>ADSEVILLA</t>
  </si>
  <si>
    <t>TRI INFINITY MÓSTOLES</t>
  </si>
  <si>
    <t>LIGA NACIONAL DE CLUBES DE TRIATLÓN DE TALENTOS 2025</t>
  </si>
  <si>
    <t>DUATLÓN CRE AVILES</t>
  </si>
  <si>
    <t>DUATLÓN RELEVOS AVILES</t>
  </si>
  <si>
    <t>TRIATLÓN CRE ROQUETAS</t>
  </si>
  <si>
    <t>TRIATLÓN POR RELEVOS ROQUETAS</t>
  </si>
  <si>
    <t>CLUB TRIATLON MELILLA</t>
  </si>
  <si>
    <t>CLUB VILLA DE VALDEMORO TRIATLON</t>
  </si>
  <si>
    <t>PRAT TRIATLO 1994</t>
  </si>
  <si>
    <t>C.T.  MURCIA UNIDATA</t>
  </si>
  <si>
    <t>CLUB TRIATLON OVIEDO</t>
  </si>
  <si>
    <t>CLUB TRIATLON COMPOSTELA</t>
  </si>
  <si>
    <t>APTRI-UNIVERSIDAD DE OVIEDO</t>
  </si>
  <si>
    <t>TRAGALEGUAS.ORG</t>
  </si>
  <si>
    <t>CLUB TRIATLO CORNELLA</t>
  </si>
  <si>
    <t>BREATHESPORT</t>
  </si>
  <si>
    <t>TRIATLON VICALVARO</t>
  </si>
  <si>
    <t>TRIATLÓN RELEVOS MIXTOS AGUILAS</t>
  </si>
  <si>
    <t>DUATLÓN RELEVOS MIXTOS CIUDAD REAL</t>
  </si>
  <si>
    <t>COD CLUB</t>
  </si>
  <si>
    <t>S.D.R. ARENAS</t>
  </si>
  <si>
    <t>RIO008</t>
  </si>
  <si>
    <t>GAL003</t>
  </si>
  <si>
    <t>GAL006</t>
  </si>
  <si>
    <t>AND024</t>
  </si>
  <si>
    <t>CLM003</t>
  </si>
  <si>
    <t>VAL006</t>
  </si>
  <si>
    <t>MAD013</t>
  </si>
  <si>
    <t>ARA004</t>
  </si>
  <si>
    <t>NAV002</t>
  </si>
  <si>
    <t>CYL001</t>
  </si>
  <si>
    <t>VAL027</t>
  </si>
  <si>
    <t>EXT002</t>
  </si>
  <si>
    <t>CYL038</t>
  </si>
  <si>
    <t>MAD018</t>
  </si>
  <si>
    <t>CYL009</t>
  </si>
  <si>
    <t>GAL015</t>
  </si>
  <si>
    <t>MAD023</t>
  </si>
  <si>
    <t>CAT021</t>
  </si>
  <si>
    <t>MAD056</t>
  </si>
  <si>
    <t>GAL046</t>
  </si>
  <si>
    <t>AND086</t>
  </si>
  <si>
    <t>GAL008</t>
  </si>
  <si>
    <t>AND012</t>
  </si>
  <si>
    <t>NAV019</t>
  </si>
  <si>
    <t>AND116</t>
  </si>
  <si>
    <t>LA 208 TRIATLON CLUB DE ELCHE</t>
  </si>
  <si>
    <t>FLOR DE TRIATLÓ PLATJA LLARGA</t>
  </si>
  <si>
    <t>CAT063</t>
  </si>
  <si>
    <t>CLM033</t>
  </si>
  <si>
    <t>VAL019</t>
  </si>
  <si>
    <t>MEL001</t>
  </si>
  <si>
    <t>MEL002</t>
  </si>
  <si>
    <t>MAD111</t>
  </si>
  <si>
    <t>CAT033</t>
  </si>
  <si>
    <t>MAD029</t>
  </si>
  <si>
    <t>MUR030</t>
  </si>
  <si>
    <t>AST001</t>
  </si>
  <si>
    <t>GAL039</t>
  </si>
  <si>
    <t>AST020</t>
  </si>
  <si>
    <t>VAL108</t>
  </si>
  <si>
    <t>CAT027</t>
  </si>
  <si>
    <t>MAD003</t>
  </si>
  <si>
    <t>MAD053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</si>
</sst>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6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0"/>
      <color theme="0"/>
      <name val="Roboto"/>
    </font>
    <font>
      <sz val="10"/>
      <color theme="0"/>
      <name val="Roboto"/>
    </font>
    <font>
      <sz val="10"/>
      <color theme="1"/>
      <name val="Roboto"/>
    </font>
    <font>
      <b/>
      <sz val="12"/>
      <color rgb="FFD0122D"/>
      <name val="Roboto"/>
    </font>
    <font>
      <b/>
      <sz val="18"/>
      <color theme="0" tint="-0.14999847407452621"/>
      <name val="Roboto"/>
    </font>
    <font>
      <sz val="10"/>
      <color rgb="FFD0122D"/>
      <name val="Roboto"/>
    </font>
    <font>
      <b/>
      <sz val="14"/>
      <color theme="0" tint="-0.14999847407452621"/>
      <name val="Roboto"/>
    </font>
    <font>
      <sz val="10"/>
      <name val="Arial"/>
      <family val="2"/>
    </font>
    <font>
      <sz val="10"/>
      <name val="Arial"/>
      <family val="2"/>
    </font>
    <font>
      <sz val="10"/>
      <color rgb="FF00B050"/>
      <name val="Roboto"/>
    </font>
    <font>
      <sz val="10"/>
      <color rgb="FF00B0F0"/>
      <name val="Roboto"/>
    </font>
    <font>
      <b/>
      <sz val="10"/>
      <color rgb="FF00FF00"/>
      <name val="Roboto"/>
    </font>
    <font>
      <b/>
      <sz val="9"/>
      <color indexed="81"/>
      <name val="Tahoma"/>
      <charset val="1"/>
    </font>
    <font>
      <sz val="9"/>
      <color indexed="81"/>
      <name val="Tahoma"/>
      <charset val="1"/>
    </font>
  </fonts>
  <fills count="3">
    <fill>
      <patternFill patternType="none"/>
    </fill>
    <fill>
      <patternFill patternType="gray125"/>
    </fill>
    <fill>
      <patternFill patternType="solid">
        <fgColor rgb="FFD0122D"/>
        <bgColor indexed="64"/>
      </patternFill>
    </fill>
  </fills>
  <borders count="15">
    <border>
      <left/>
      <right/>
      <top/>
      <bottom/>
      <diagonal/>
    </border>
    <border>
      <left style="thin">
        <color rgb="FFD0122D"/>
      </left>
      <right style="thin">
        <color rgb="FFD0122D"/>
      </right>
      <top style="thin">
        <color rgb="FFD0122D"/>
      </top>
      <bottom style="thin">
        <color rgb="FFD0122D"/>
      </bottom>
      <diagonal/>
    </border>
    <border>
      <left/>
      <right style="thin">
        <color rgb="FFD0122D"/>
      </right>
      <top/>
      <bottom style="thin">
        <color rgb="FFD0122D"/>
      </bottom>
      <diagonal/>
    </border>
    <border>
      <left style="thin">
        <color rgb="FFD0122D"/>
      </left>
      <right style="thin">
        <color rgb="FFD0122D"/>
      </right>
      <top/>
      <bottom style="thin">
        <color rgb="FFD0122D"/>
      </bottom>
      <diagonal/>
    </border>
    <border>
      <left style="thin">
        <color rgb="FFD0122D"/>
      </left>
      <right style="thin">
        <color rgb="FFD0122D"/>
      </right>
      <top style="thin">
        <color theme="0"/>
      </top>
      <bottom style="thin">
        <color theme="0"/>
      </bottom>
      <diagonal/>
    </border>
    <border>
      <left/>
      <right/>
      <top/>
      <bottom style="thin">
        <color theme="0"/>
      </bottom>
      <diagonal/>
    </border>
    <border>
      <left style="thin">
        <color rgb="FFD0122D"/>
      </left>
      <right/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rgb="FFD0122D"/>
      </right>
      <top/>
      <bottom style="thin">
        <color theme="0"/>
      </bottom>
      <diagonal/>
    </border>
    <border>
      <left style="thin">
        <color rgb="FFD0122D"/>
      </left>
      <right style="thin">
        <color rgb="FFD0122D"/>
      </right>
      <top/>
      <bottom style="thin">
        <color theme="0"/>
      </bottom>
      <diagonal/>
    </border>
    <border>
      <left style="thin">
        <color rgb="FFD0122D"/>
      </left>
      <right style="thin">
        <color theme="0"/>
      </right>
      <top/>
      <bottom style="thin">
        <color theme="0"/>
      </bottom>
      <diagonal/>
    </border>
    <border>
      <left style="thin">
        <color rgb="FFD0122D"/>
      </left>
      <right style="thin">
        <color rgb="FFD0122D"/>
      </right>
      <top/>
      <bottom/>
      <diagonal/>
    </border>
    <border>
      <left style="thin">
        <color rgb="FFD0122D"/>
      </left>
      <right/>
      <top/>
      <bottom style="thin">
        <color theme="0"/>
      </bottom>
      <diagonal/>
    </border>
    <border>
      <left/>
      <right/>
      <top/>
      <bottom style="thin">
        <color rgb="FFFFFFFF"/>
      </bottom>
      <diagonal/>
    </border>
    <border>
      <left/>
      <right style="thin">
        <color rgb="FFD0122D"/>
      </right>
      <top/>
      <bottom/>
      <diagonal/>
    </border>
    <border>
      <left/>
      <right style="thin">
        <color rgb="FFD0122D"/>
      </right>
      <top/>
      <bottom style="thin">
        <color theme="0"/>
      </bottom>
      <diagonal/>
    </border>
  </borders>
  <cellStyleXfs count="3">
    <xf numFmtId="0" fontId="0" fillId="0" borderId="0"/>
    <xf numFmtId="0" fontId="9" fillId="0" borderId="0"/>
    <xf numFmtId="0" fontId="10" fillId="0" borderId="0"/>
  </cellStyleXfs>
  <cellXfs count="25">
    <xf numFmtId="0" fontId="0" fillId="0" borderId="0" xfId="0"/>
    <xf numFmtId="0" fontId="0" fillId="0" borderId="0" xfId="0" applyAlignment="1">
      <alignment horizontal="center"/>
    </xf>
    <xf numFmtId="0" fontId="1" fillId="0" borderId="0" xfId="0" applyFont="1" applyAlignment="1">
      <alignment horizontal="center"/>
    </xf>
    <xf numFmtId="0" fontId="0" fillId="2" borderId="0" xfId="0" applyFill="1"/>
    <xf numFmtId="0" fontId="0" fillId="2" borderId="0" xfId="0" applyFill="1" applyAlignment="1">
      <alignment horizontal="center"/>
    </xf>
    <xf numFmtId="0" fontId="5" fillId="2" borderId="0" xfId="0" applyFont="1" applyFill="1" applyAlignment="1">
      <alignment horizontal="center"/>
    </xf>
    <xf numFmtId="0" fontId="3" fillId="2" borderId="4" xfId="0" applyFont="1" applyFill="1" applyBorder="1" applyAlignment="1">
      <alignment horizontal="center" vertical="center" wrapText="1"/>
    </xf>
    <xf numFmtId="0" fontId="2" fillId="2" borderId="7" xfId="0" applyFont="1" applyFill="1" applyBorder="1" applyAlignment="1">
      <alignment horizontal="center" vertical="center"/>
    </xf>
    <xf numFmtId="0" fontId="2" fillId="2" borderId="8" xfId="0" applyFont="1" applyFill="1" applyBorder="1" applyAlignment="1">
      <alignment horizontal="center" vertical="center" wrapText="1"/>
    </xf>
    <xf numFmtId="0" fontId="3" fillId="2" borderId="9" xfId="0" applyFont="1" applyFill="1" applyBorder="1" applyAlignment="1">
      <alignment horizontal="center" vertical="center"/>
    </xf>
    <xf numFmtId="0" fontId="2" fillId="2" borderId="10" xfId="0" applyFont="1" applyFill="1" applyBorder="1" applyAlignment="1">
      <alignment horizontal="center" vertical="center" wrapText="1"/>
    </xf>
    <xf numFmtId="0" fontId="3" fillId="2" borderId="11" xfId="0" applyFont="1" applyFill="1" applyBorder="1" applyAlignment="1">
      <alignment horizontal="center" vertical="center" wrapText="1"/>
    </xf>
    <xf numFmtId="0" fontId="6" fillId="2" borderId="0" xfId="0" applyFont="1" applyFill="1" applyAlignment="1">
      <alignment horizontal="center"/>
    </xf>
    <xf numFmtId="0" fontId="3" fillId="2" borderId="12" xfId="0" applyFont="1" applyFill="1" applyBorder="1" applyAlignment="1">
      <alignment horizontal="center" vertical="center" wrapText="1"/>
    </xf>
    <xf numFmtId="0" fontId="2" fillId="2" borderId="14" xfId="0" applyFont="1" applyFill="1" applyBorder="1" applyAlignment="1">
      <alignment horizontal="center" vertical="center"/>
    </xf>
    <xf numFmtId="0" fontId="2" fillId="2" borderId="13" xfId="0" applyFont="1" applyFill="1" applyBorder="1" applyAlignment="1">
      <alignment horizontal="center" vertical="center"/>
    </xf>
    <xf numFmtId="0" fontId="7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justify" vertical="center" wrapText="1"/>
    </xf>
    <xf numFmtId="0" fontId="4" fillId="0" borderId="2" xfId="0" applyFont="1" applyBorder="1" applyAlignment="1">
      <alignment horizontal="center"/>
    </xf>
    <xf numFmtId="0" fontId="4" fillId="0" borderId="3" xfId="0" applyFont="1" applyBorder="1" applyAlignment="1">
      <alignment horizontal="center"/>
    </xf>
    <xf numFmtId="0" fontId="11" fillId="0" borderId="1" xfId="0" applyFont="1" applyBorder="1" applyAlignment="1">
      <alignment horizontal="justify" vertical="center" wrapText="1"/>
    </xf>
    <xf numFmtId="0" fontId="12" fillId="0" borderId="1" xfId="0" applyFont="1" applyBorder="1" applyAlignment="1">
      <alignment horizontal="justify" vertical="center" wrapText="1"/>
    </xf>
    <xf numFmtId="0" fontId="13" fillId="2" borderId="6" xfId="0" applyFont="1" applyFill="1" applyBorder="1" applyAlignment="1">
      <alignment horizontal="center" vertical="center" wrapText="1"/>
    </xf>
    <xf numFmtId="0" fontId="8" fillId="2" borderId="0" xfId="0" applyFont="1" applyFill="1" applyAlignment="1">
      <alignment horizontal="center"/>
    </xf>
    <xf numFmtId="0" fontId="6" fillId="2" borderId="5" xfId="0" applyFont="1" applyFill="1" applyBorder="1" applyAlignment="1">
      <alignment horizontal="center"/>
    </xf>
  </cellXfs>
  <cellStyles count="3">
    <cellStyle name="Normal" xfId="0" builtinId="0"/>
    <cellStyle name="Normal 2" xfId="1" xr:uid="{75AB5CAF-1B20-475D-9CAF-B15CEB5C6671}"/>
    <cellStyle name="Normal 3" xfId="2" xr:uid="{00B0DFE2-26FB-435B-B58F-612011313CED}"/>
  </cellStyles>
  <dxfs count="36"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Roboto"/>
        <scheme val="none"/>
      </font>
      <numFmt numFmtId="0" formatCode="General"/>
      <fill>
        <patternFill patternType="none">
          <fgColor indexed="64"/>
          <bgColor auto="1"/>
        </patternFill>
      </fill>
      <alignment horizontal="center" vertical="bottom" textRotation="0" wrapText="0" indent="0" justifyLastLine="0" shrinkToFit="0" readingOrder="0"/>
      <border diagonalUp="0" diagonalDown="0">
        <left style="thin">
          <color rgb="FFD0122D"/>
        </left>
        <right style="thin">
          <color rgb="FFD0122D"/>
        </right>
        <top style="thin">
          <color rgb="FFD0122D"/>
        </top>
        <bottom style="thin">
          <color rgb="FFD0122D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Roboto"/>
        <scheme val="none"/>
      </font>
      <numFmt numFmtId="0" formatCode="General"/>
      <fill>
        <patternFill patternType="none">
          <fgColor indexed="64"/>
          <bgColor auto="1"/>
        </patternFill>
      </fill>
      <alignment horizontal="center" vertical="bottom" textRotation="0" wrapText="0" indent="0" justifyLastLine="0" shrinkToFit="0" readingOrder="0"/>
      <border diagonalUp="0" diagonalDown="0">
        <left style="thin">
          <color rgb="FFD0122D"/>
        </left>
        <right style="thin">
          <color rgb="FFD0122D"/>
        </right>
        <top/>
        <bottom style="thin">
          <color rgb="FFD0122D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Roboto"/>
        <scheme val="none"/>
      </font>
      <numFmt numFmtId="0" formatCode="General"/>
      <fill>
        <patternFill patternType="none">
          <fgColor indexed="64"/>
          <bgColor auto="1"/>
        </patternFill>
      </fill>
      <alignment horizontal="center" vertical="bottom" textRotation="0" wrapText="0" indent="0" justifyLastLine="0" shrinkToFit="0" readingOrder="0"/>
      <border diagonalUp="0" diagonalDown="0">
        <left style="thin">
          <color rgb="FFD0122D"/>
        </left>
        <right style="thin">
          <color rgb="FFD0122D"/>
        </right>
        <top style="thin">
          <color rgb="FFD0122D"/>
        </top>
        <bottom style="thin">
          <color rgb="FFD0122D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Roboto"/>
        <scheme val="none"/>
      </font>
      <numFmt numFmtId="0" formatCode="General"/>
      <fill>
        <patternFill patternType="none">
          <fgColor indexed="64"/>
          <bgColor auto="1"/>
        </patternFill>
      </fill>
      <alignment horizontal="center" vertical="bottom" textRotation="0" wrapText="0" indent="0" justifyLastLine="0" shrinkToFit="0" readingOrder="0"/>
      <border diagonalUp="0" diagonalDown="0">
        <left style="thin">
          <color rgb="FFD0122D"/>
        </left>
        <right style="thin">
          <color rgb="FFD0122D"/>
        </right>
        <top/>
        <bottom style="thin">
          <color rgb="FFD0122D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Roboto"/>
        <scheme val="none"/>
      </font>
      <numFmt numFmtId="0" formatCode="General"/>
      <fill>
        <patternFill patternType="none">
          <fgColor indexed="64"/>
          <bgColor auto="1"/>
        </patternFill>
      </fill>
      <alignment horizontal="center" vertical="bottom" textRotation="0" wrapText="0" indent="0" justifyLastLine="0" shrinkToFit="0" readingOrder="0"/>
      <border diagonalUp="0" diagonalDown="0" outline="0">
        <left style="thin">
          <color rgb="FFD0122D"/>
        </left>
        <right style="thin">
          <color rgb="FFD0122D"/>
        </right>
        <top style="thin">
          <color rgb="FFD0122D"/>
        </top>
        <bottom style="thin">
          <color rgb="FFD0122D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D0122D"/>
        <name val="Roboto"/>
        <scheme val="none"/>
      </font>
      <numFmt numFmtId="0" formatCode="General"/>
      <fill>
        <patternFill patternType="none">
          <fgColor indexed="64"/>
          <bgColor auto="1"/>
        </patternFill>
      </fill>
      <alignment horizontal="center" vertical="bottom" textRotation="0" wrapText="0" indent="0" justifyLastLine="0" shrinkToFit="0" readingOrder="0"/>
      <border diagonalUp="0" diagonalDown="0" outline="0">
        <left style="thin">
          <color rgb="FFD0122D"/>
        </left>
        <right/>
        <top/>
        <bottom style="thin">
          <color rgb="FFD0122D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Roboto"/>
        <scheme val="none"/>
      </font>
      <numFmt numFmtId="0" formatCode="General"/>
      <fill>
        <patternFill patternType="none">
          <fgColor indexed="64"/>
          <bgColor auto="1"/>
        </patternFill>
      </fill>
      <alignment horizontal="center" vertical="bottom" textRotation="0" wrapText="0" indent="0" justifyLastLine="0" shrinkToFit="0" readingOrder="0"/>
      <border diagonalUp="0" diagonalDown="0" outline="0">
        <left style="thin">
          <color rgb="FFD0122D"/>
        </left>
        <right/>
        <top/>
        <bottom style="thin">
          <color rgb="FFD0122D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Roboto"/>
        <scheme val="none"/>
      </font>
      <fill>
        <patternFill patternType="none">
          <fgColor indexed="64"/>
          <bgColor auto="1"/>
        </patternFill>
      </fill>
      <alignment horizontal="center" vertical="bottom" textRotation="0" wrapText="0" indent="0" justifyLastLine="0" shrinkToFit="0" readingOrder="0"/>
      <border diagonalUp="0" diagonalDown="0" outline="0">
        <left style="thin">
          <color rgb="FFD0122D"/>
        </left>
        <right style="thin">
          <color rgb="FFD0122D"/>
        </right>
        <top style="thin">
          <color rgb="FFD0122D"/>
        </top>
        <bottom style="thin">
          <color rgb="FFD0122D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Roboto"/>
        <scheme val="none"/>
      </font>
      <numFmt numFmtId="0" formatCode="General"/>
      <fill>
        <patternFill patternType="none">
          <fgColor indexed="64"/>
          <bgColor auto="1"/>
        </patternFill>
      </fill>
      <alignment horizontal="center" vertical="bottom" textRotation="0" wrapText="0" indent="0" justifyLastLine="0" shrinkToFit="0" readingOrder="0"/>
      <border diagonalUp="0" diagonalDown="0">
        <left style="thin">
          <color rgb="FFD0122D"/>
        </left>
        <right style="thin">
          <color rgb="FFD0122D"/>
        </right>
        <top style="thin">
          <color rgb="FFD0122D"/>
        </top>
        <bottom style="thin">
          <color rgb="FFD0122D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Roboto"/>
        <scheme val="none"/>
      </font>
      <numFmt numFmtId="0" formatCode="General"/>
      <fill>
        <patternFill patternType="none">
          <fgColor indexed="64"/>
          <bgColor auto="1"/>
        </patternFill>
      </fill>
      <alignment horizontal="center" vertical="bottom" textRotation="0" wrapText="0" indent="0" justifyLastLine="0" shrinkToFit="0" readingOrder="0"/>
      <border diagonalUp="0" diagonalDown="0">
        <left style="thin">
          <color rgb="FFD0122D"/>
        </left>
        <right style="thin">
          <color rgb="FFD0122D"/>
        </right>
        <top style="thin">
          <color rgb="FFD0122D"/>
        </top>
        <bottom style="thin">
          <color rgb="FFD0122D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Roboto"/>
        <scheme val="none"/>
      </font>
      <numFmt numFmtId="0" formatCode="General"/>
      <fill>
        <patternFill patternType="none">
          <fgColor indexed="64"/>
          <bgColor auto="1"/>
        </patternFill>
      </fill>
      <alignment horizontal="center" vertical="bottom" textRotation="0" wrapText="0" indent="0" justifyLastLine="0" shrinkToFit="0" readingOrder="0"/>
      <border diagonalUp="0" diagonalDown="0">
        <left style="thin">
          <color rgb="FFD0122D"/>
        </left>
        <right style="thin">
          <color rgb="FFD0122D"/>
        </right>
        <top style="thin">
          <color rgb="FFD0122D"/>
        </top>
        <bottom style="thin">
          <color rgb="FFD0122D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D0122D"/>
        <name val="Roboto"/>
        <scheme val="none"/>
      </font>
      <fill>
        <patternFill patternType="none">
          <fgColor indexed="64"/>
          <bgColor auto="1"/>
        </patternFill>
      </fill>
      <alignment horizontal="justify" vertical="center" textRotation="0" wrapText="1" indent="0" justifyLastLine="0" shrinkToFit="0" readingOrder="0"/>
      <border diagonalUp="0" diagonalDown="0">
        <left style="thin">
          <color rgb="FFD0122D"/>
        </left>
        <right style="thin">
          <color rgb="FFD0122D"/>
        </right>
        <top style="thin">
          <color rgb="FFD0122D"/>
        </top>
        <bottom style="thin">
          <color rgb="FFD0122D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D0122D"/>
        <name val="Roboto"/>
        <scheme val="none"/>
      </font>
      <numFmt numFmtId="0" formatCode="General"/>
      <alignment horizontal="center" vertical="center" textRotation="0" wrapText="1" indent="0" justifyLastLine="0" shrinkToFit="0" readingOrder="0"/>
      <border diagonalUp="0" diagonalDown="0">
        <left style="thin">
          <color rgb="FFD0122D"/>
        </left>
        <right style="thin">
          <color rgb="FFD0122D"/>
        </right>
        <top style="thin">
          <color rgb="FFD0122D"/>
        </top>
        <bottom style="thin">
          <color rgb="FFD0122D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D0122D"/>
        <name val="Roboto"/>
        <scheme val="none"/>
      </font>
      <fill>
        <patternFill patternType="none">
          <fgColor indexed="64"/>
          <bgColor auto="1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rgb="FFD0122D"/>
        </left>
        <right style="thin">
          <color rgb="FFD0122D"/>
        </right>
        <top style="thin">
          <color rgb="FFD0122D"/>
        </top>
        <bottom style="thin">
          <color rgb="FFD0122D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D0122D"/>
        <name val="Roboto"/>
        <scheme val="none"/>
      </font>
      <fill>
        <patternFill patternType="none">
          <fgColor indexed="64"/>
          <bgColor auto="1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rgb="FFD0122D"/>
        </left>
        <right style="thin">
          <color rgb="FFD0122D"/>
        </right>
        <top style="thin">
          <color rgb="FFD0122D"/>
        </top>
        <bottom style="thin">
          <color rgb="FFD0122D"/>
        </bottom>
      </border>
    </dxf>
    <dxf>
      <border>
        <top style="thin">
          <color rgb="FFD0122D"/>
        </top>
      </border>
    </dxf>
    <dxf>
      <border diagonalUp="0" diagonalDown="0">
        <left style="thin">
          <color rgb="FFD0122D"/>
        </left>
        <right style="thin">
          <color rgb="FFD0122D"/>
        </right>
        <top style="thin">
          <color rgb="FFD0122D"/>
        </top>
        <bottom style="thin">
          <color rgb="FFD0122D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Roboto"/>
        <scheme val="none"/>
      </font>
      <fill>
        <patternFill patternType="none">
          <fgColor indexed="64"/>
          <bgColor auto="1"/>
        </patternFill>
      </fill>
      <alignment horizontal="center" vertical="bottom" textRotation="0" wrapText="0" indent="0" justifyLastLine="0" shrinkToFit="0" readingOrder="0"/>
    </dxf>
    <dxf>
      <border outline="0">
        <bottom style="thin">
          <color rgb="FFFFFFFF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0"/>
        <name val="Roboto"/>
        <scheme val="none"/>
      </font>
      <fill>
        <patternFill patternType="solid">
          <fgColor indexed="64"/>
          <bgColor rgb="FFD0122D"/>
        </patternFill>
      </fill>
      <alignment horizontal="center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D0122D"/>
        <name val="Roboto"/>
        <scheme val="none"/>
      </font>
      <numFmt numFmtId="0" formatCode="General"/>
      <fill>
        <patternFill patternType="none">
          <fgColor indexed="64"/>
          <bgColor auto="1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rgb="FFD0122D"/>
        </left>
        <right style="thin">
          <color rgb="FFD0122D"/>
        </right>
        <top style="thin">
          <color rgb="FFD0122D"/>
        </top>
        <bottom style="thin">
          <color rgb="FFD0122D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D0122D"/>
        <name val="Roboto"/>
        <scheme val="none"/>
      </font>
      <numFmt numFmtId="0" formatCode="General"/>
      <fill>
        <patternFill patternType="none">
          <fgColor indexed="64"/>
          <bgColor auto="1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rgb="FFD0122D"/>
        </left>
        <right style="thin">
          <color rgb="FFD0122D"/>
        </right>
        <top style="thin">
          <color rgb="FFD0122D"/>
        </top>
        <bottom style="thin">
          <color rgb="FFD0122D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D0122D"/>
        <name val="Roboto"/>
        <scheme val="none"/>
      </font>
      <numFmt numFmtId="0" formatCode="General"/>
      <fill>
        <patternFill patternType="none">
          <fgColor indexed="64"/>
          <bgColor auto="1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rgb="FFD0122D"/>
        </left>
        <right style="thin">
          <color rgb="FFD0122D"/>
        </right>
        <top style="thin">
          <color rgb="FFD0122D"/>
        </top>
        <bottom style="thin">
          <color rgb="FFD0122D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Roboto"/>
        <scheme val="none"/>
      </font>
      <numFmt numFmtId="0" formatCode="General"/>
      <fill>
        <patternFill patternType="none">
          <fgColor indexed="64"/>
          <bgColor auto="1"/>
        </patternFill>
      </fill>
      <alignment horizontal="center" vertical="bottom" textRotation="0" wrapText="0" indent="0" justifyLastLine="0" shrinkToFit="0" readingOrder="0"/>
      <border diagonalUp="0" diagonalDown="0" outline="0">
        <left style="thin">
          <color rgb="FFD0122D"/>
        </left>
        <right style="thin">
          <color rgb="FFD0122D"/>
        </right>
        <top/>
        <bottom style="thin">
          <color rgb="FFD0122D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Roboto"/>
        <scheme val="none"/>
      </font>
      <numFmt numFmtId="0" formatCode="General"/>
      <fill>
        <patternFill patternType="none">
          <fgColor indexed="64"/>
          <bgColor auto="1"/>
        </patternFill>
      </fill>
      <alignment horizontal="center" vertical="bottom" textRotation="0" wrapText="0" indent="0" justifyLastLine="0" shrinkToFit="0" readingOrder="0"/>
      <border diagonalUp="0" diagonalDown="0">
        <left style="thin">
          <color rgb="FFD0122D"/>
        </left>
        <right style="thin">
          <color rgb="FFD0122D"/>
        </right>
        <top/>
        <bottom style="thin">
          <color rgb="FFD0122D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Roboto"/>
        <scheme val="none"/>
      </font>
      <numFmt numFmtId="0" formatCode="General"/>
      <fill>
        <patternFill patternType="none">
          <fgColor indexed="64"/>
          <bgColor auto="1"/>
        </patternFill>
      </fill>
      <alignment horizontal="center" vertical="bottom" textRotation="0" wrapText="0" indent="0" justifyLastLine="0" shrinkToFit="0" readingOrder="0"/>
      <border diagonalUp="0" diagonalDown="0">
        <left style="thin">
          <color rgb="FFD0122D"/>
        </left>
        <right style="thin">
          <color rgb="FFD0122D"/>
        </right>
        <top/>
        <bottom style="thin">
          <color rgb="FFD0122D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Roboto"/>
        <scheme val="none"/>
      </font>
      <numFmt numFmtId="0" formatCode="General"/>
      <fill>
        <patternFill patternType="none">
          <fgColor indexed="64"/>
          <bgColor auto="1"/>
        </patternFill>
      </fill>
      <alignment horizontal="center" vertical="bottom" textRotation="0" wrapText="0" indent="0" justifyLastLine="0" shrinkToFit="0" readingOrder="0"/>
      <border diagonalUp="0" diagonalDown="0">
        <left/>
        <right style="thin">
          <color rgb="FFD0122D"/>
        </right>
        <top/>
        <bottom style="thin">
          <color rgb="FFD0122D"/>
        </bottom>
      </border>
    </dxf>
    <dxf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D0122D"/>
        <name val="Roboto"/>
        <scheme val="none"/>
      </font>
      <numFmt numFmtId="0" formatCode="General"/>
      <alignment horizontal="center" vertical="center" textRotation="0" wrapText="1" indent="0" justifyLastLine="0" shrinkToFit="0" readingOrder="0"/>
      <border diagonalUp="0" diagonalDown="0">
        <left style="thin">
          <color rgb="FFD0122D"/>
        </left>
        <right style="thin">
          <color rgb="FFD0122D"/>
        </right>
        <top style="thin">
          <color rgb="FFD0122D"/>
        </top>
        <bottom style="thin">
          <color rgb="FFD0122D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D0122D"/>
        <name val="Roboto"/>
        <scheme val="none"/>
      </font>
      <fill>
        <patternFill patternType="none">
          <fgColor indexed="64"/>
          <bgColor auto="1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rgb="FFD0122D"/>
        </left>
        <right style="thin">
          <color rgb="FFD0122D"/>
        </right>
        <top style="thin">
          <color rgb="FFD0122D"/>
        </top>
        <bottom style="thin">
          <color rgb="FFD0122D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D0122D"/>
        <name val="Roboto"/>
        <scheme val="none"/>
      </font>
      <fill>
        <patternFill patternType="none">
          <fgColor indexed="64"/>
          <bgColor auto="1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rgb="FFD0122D"/>
        </left>
        <right style="thin">
          <color rgb="FFD0122D"/>
        </right>
        <top style="thin">
          <color rgb="FFD0122D"/>
        </top>
        <bottom style="thin">
          <color rgb="FFD0122D"/>
        </bottom>
      </border>
    </dxf>
    <dxf>
      <border>
        <top style="thin">
          <color rgb="FFD0122D"/>
        </top>
      </border>
    </dxf>
    <dxf>
      <border outline="0">
        <top style="thin">
          <color rgb="FFFFFFFF"/>
        </top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D0122D"/>
        <name val="Roboto"/>
        <scheme val="none"/>
      </font>
      <fill>
        <patternFill patternType="none">
          <fgColor indexed="64"/>
          <bgColor auto="1"/>
        </patternFill>
      </fill>
      <alignment horizontal="center" vertical="center" textRotation="0" wrapText="1" indent="0" justifyLastLine="0" shrinkToFit="0" readingOrder="0"/>
    </dxf>
    <dxf>
      <border outline="0">
        <bottom style="thin">
          <color rgb="FFFFFFFF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0"/>
        <name val="Roboto"/>
        <scheme val="none"/>
      </font>
      <fill>
        <patternFill patternType="solid">
          <fgColor indexed="64"/>
          <bgColor rgb="FFD0122D"/>
        </patternFill>
      </fill>
      <alignment horizontal="center" vertical="center" textRotation="0" wrapText="1" indent="0" justifyLastLine="0" shrinkToFit="0" readingOrder="0"/>
    </dxf>
  </dxfs>
  <tableStyles count="0" defaultTableStyle="TableStyleMedium2" defaultPivotStyle="PivotStyleLight16"/>
  <colors>
    <mruColors>
      <color rgb="FFF16176"/>
      <color rgb="FFD0122D"/>
      <color rgb="FF00FF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externalLink" Target="externalLinks/externalLink1.xml"/><Relationship Id="rId7" Type="http://schemas.openxmlformats.org/officeDocument/2006/relationships/styles" Target="styles.xml"/><Relationship Id="rId12" Type="http://schemas.openxmlformats.org/officeDocument/2006/relationships/customXml" Target="../customXml/item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11" Type="http://schemas.openxmlformats.org/officeDocument/2006/relationships/customXml" Target="../customXml/item2.xml"/><Relationship Id="rId5" Type="http://schemas.openxmlformats.org/officeDocument/2006/relationships/externalLink" Target="externalLinks/externalLink3.xml"/><Relationship Id="rId10" Type="http://schemas.openxmlformats.org/officeDocument/2006/relationships/customXml" Target="../customXml/item1.xml"/><Relationship Id="rId4" Type="http://schemas.openxmlformats.org/officeDocument/2006/relationships/externalLink" Target="externalLinks/externalLink2.xml"/><Relationship Id="rId9" Type="http://schemas.openxmlformats.org/officeDocument/2006/relationships/calcChain" Target="calcChain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141112</xdr:colOff>
      <xdr:row>1</xdr:row>
      <xdr:rowOff>7056</xdr:rowOff>
    </xdr:from>
    <xdr:to>
      <xdr:col>3</xdr:col>
      <xdr:colOff>282476</xdr:colOff>
      <xdr:row>4</xdr:row>
      <xdr:rowOff>53763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040E48C2-4A46-4AC3-A478-077510987E5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63057" y="189936"/>
          <a:ext cx="2334916" cy="635352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141112</xdr:colOff>
      <xdr:row>1</xdr:row>
      <xdr:rowOff>7056</xdr:rowOff>
    </xdr:from>
    <xdr:to>
      <xdr:col>4</xdr:col>
      <xdr:colOff>250752</xdr:colOff>
      <xdr:row>4</xdr:row>
      <xdr:rowOff>57573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B5454694-C933-4F6E-BA6F-2ADF5F2C3B0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63057" y="189936"/>
          <a:ext cx="2338726" cy="639162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https://triatlonesp.sharepoint.com/sites/FederacionEspanoladeTriatlon/Documentos%20compartidos/2025/Actuaciones/03.MARZO/25-403%20AVILES%20Cto.%20Esp%20Duatl&#243;n%20CRE/8.Resultados/01%20CRE%20TALENTOS/CRE%20ABSOLUTA_TALENTO_FEMENINA.xlsx" TargetMode="External"/><Relationship Id="rId1" Type="http://schemas.openxmlformats.org/officeDocument/2006/relationships/externalLinkPath" Target="/sites/FederacionEspanoladeTriatlon/Documentos%20compartidos/2025/Actuaciones/03.MARZO/25-403%20AVILES%20Cto.%20Esp%20Duatl&#243;n%20CRE/8.Resultados/01%20CRE%20TALENTOS/CRE%20ABSOLUTA_TALENTO_FEMENINA.xlsx" TargetMode="External"/></Relationships>
</file>

<file path=xl/externalLinks/_rels/externalLink2.xml.rels><?xml version="1.0" encoding="UTF-8" standalone="yes"?>
<Relationships xmlns="http://schemas.openxmlformats.org/package/2006/relationships"><Relationship Id="rId3" Type="http://schemas.openxmlformats.org/officeDocument/2006/relationships/externalLinkPath" Target="https://triatlonesp.sharepoint.com/sites/FederacionEspanoladeTriatlon/Documentos%20compartidos/2025/Actuaciones/05.MAYO/25-407%20ROQUETAS%20Copa%20Rey%20y%20Reina/8.Resultados/01.%20CRE%20TALENTOS/ABSOLUTA_TALENTOS_FEMENINA_Final_.xlsx" TargetMode="External"/><Relationship Id="rId2" Type="http://schemas.microsoft.com/office/2019/04/relationships/externalLinkLongPath" Target="/sites/FederacionEspanoladeTriatlon/Documentos%20compartidos/2025/Actuaciones/05.MAYO/25-407%20ROQUETAS%20Copa%20Rey%20y%20Reina/8.Resultados/01.%20CRE%20TALENTOS/ABSOLUTA_TALENTOS_FEMENINA_Final_.xlsx?FD13E6A8" TargetMode="External"/><Relationship Id="rId1" Type="http://schemas.openxmlformats.org/officeDocument/2006/relationships/externalLinkPath" Target="file:///\\FD13E6A8\ABSOLUTA_TALENTOS_FEMENINA_Final_.xlsx" TargetMode="External"/></Relationships>
</file>

<file path=xl/externalLinks/_rels/externalLink3.xml.rels><?xml version="1.0" encoding="UTF-8" standalone="yes"?>
<Relationships xmlns="http://schemas.openxmlformats.org/package/2006/relationships"><Relationship Id="rId3" Type="http://schemas.openxmlformats.org/officeDocument/2006/relationships/externalLinkPath" Target="https://triatlonesp.sharepoint.com/sites/FederacionEspanoladeTriatlon/Documentos%20compartidos/2025/Actuaciones/05.MAYO/25-407%20ROQUETAS%20Copa%20Rey%20y%20Reina/8.Resultados/03.RELEVOS%20TALENTOS/TALENTOS_LITE_FEMENINA_Final_%20(1).xlsx" TargetMode="External"/><Relationship Id="rId2" Type="http://schemas.microsoft.com/office/2019/04/relationships/externalLinkLongPath" Target="/sites/FederacionEspanoladeTriatlon/Documentos%20compartidos/2025/Actuaciones/05.MAYO/25-407%20ROQUETAS%20Copa%20Rey%20y%20Reina/8.Resultados/03.RELEVOS%20TALENTOS/TALENTOS_LITE_FEMENINA_Final_%20(1).xlsx?B082B785" TargetMode="External"/><Relationship Id="rId1" Type="http://schemas.openxmlformats.org/officeDocument/2006/relationships/externalLinkPath" Target="file:///\\B082B785\TALENTOS_LITE_FEMENINA_Final_%20(1)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Data"/>
    </sheetNames>
    <sheetDataSet>
      <sheetData sheetId="0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3"/>
    </xxl21:alternateUrls>
    <sheetNames>
      <sheetName val="Data"/>
    </sheetNames>
    <sheetDataSet>
      <sheetData sheetId="0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3"/>
    </xxl21:alternateUrls>
    <sheetNames>
      <sheetName val="Data"/>
    </sheetNames>
    <sheetDataSet>
      <sheetData sheetId="0"/>
    </sheetDataSet>
  </externalBook>
</externalLink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FDF1ACF4-DFE3-4858-862E-5C0FD607D165}" name="Tabla1624" displayName="Tabla1624" ref="A6:M31" totalsRowShown="0" headerRowDxfId="35" dataDxfId="33" headerRowBorderDxfId="34" tableBorderDxfId="32" totalsRowBorderDxfId="31">
  <autoFilter ref="A6:M31" xr:uid="{0CC7C4C5-FB41-4738-BCA3-B4C815842339}"/>
  <sortState xmlns:xlrd2="http://schemas.microsoft.com/office/spreadsheetml/2017/richdata2" ref="A7:M31">
    <sortCondition descending="1" ref="M6:M31"/>
  </sortState>
  <tableColumns count="13">
    <tableColumn id="1" xr3:uid="{713C6422-BF80-4233-A911-E24B49CD2A80}" name="Pos" dataDxfId="30"/>
    <tableColumn id="12" xr3:uid="{219C5CE3-EAFB-48D6-8B07-BE2EE8ABEDC2}" name="DORSAL" dataDxfId="29"/>
    <tableColumn id="13" xr3:uid="{AB35B33A-05F1-4A81-8AD7-55F3388CF9C3}" name="COD CLUB" dataDxfId="28"/>
    <tableColumn id="2" xr3:uid="{671E5EA3-7FCC-4BD9-9B9C-F29A021817CC}" name="Primera División Femenina" dataDxfId="27"/>
    <tableColumn id="3" xr3:uid="{C02AD1FD-7DDB-4FAA-96AB-8B836B9833D0}" name="DUATLÓN CRE AVILES" dataDxfId="26"/>
    <tableColumn id="4" xr3:uid="{37B70902-CE92-4078-9442-17BFC22F259D}" name="DUATLÓN RELEVOS AVILES" dataDxfId="25"/>
    <tableColumn id="5" xr3:uid="{E442B488-1D60-4EA8-B27B-BA65E819767C}" name="DUATLÓN RELEVOS MIXTOS CIUDAD REAL" dataDxfId="24"/>
    <tableColumn id="6" xr3:uid="{BCEFA252-F4C8-4520-AE7F-73E222CBE13B}" name="TRIATLÓN RELEVOS MIXTOS AGUILAS" dataDxfId="23"/>
    <tableColumn id="10" xr3:uid="{D9D185E4-4C4A-412D-97F3-294D0B4A6E99}" name="TRIATLÓN CRE ROQUETAS" dataDxfId="3">
      <calculatedColumnFormula>+VLOOKUP(Tabla1624[[#This Row],[Primera División Femenina]],[2]Data!$D:$P,13,0)</calculatedColumnFormula>
    </tableColumn>
    <tableColumn id="9" xr3:uid="{11BA2E2B-07D8-435A-9954-4319786E8A5C}" name="TRIATLÓN POR RELEVOS ROQUETAS" dataDxfId="1">
      <calculatedColumnFormula>+VLOOKUP(Tabla1624[[#This Row],[Primera División Femenina]],[3]Data!$D:$N,11,0)</calculatedColumnFormula>
    </tableColumn>
    <tableColumn id="7" xr3:uid="{60DFF87B-DF5B-4737-9DD3-6CC74897D9D1}" name="MENOR" dataDxfId="22">
      <calculatedColumnFormula>+MIN(Tabla1624[[#This Row],[DUATLÓN CRE AVILES]:[TRIATLÓN POR RELEVOS ROQUETAS]])</calculatedColumnFormula>
    </tableColumn>
    <tableColumn id="8" xr3:uid="{BC467F4B-10A6-4DDC-A0D7-B74CC5371038}" name="Total" dataDxfId="21">
      <calculatedColumnFormula>SUM(Tabla1624[[#This Row],[DUATLÓN CRE AVILES]:[TRIATLÓN POR RELEVOS ROQUETAS]])</calculatedColumnFormula>
    </tableColumn>
    <tableColumn id="11" xr3:uid="{8F9CC4D8-E189-48B0-A319-779C60288ECD}" name="PUNTOS NETOS" dataDxfId="20">
      <calculatedColumnFormula>+Tabla1624[[#This Row],[Total]]-Tabla1624[[#This Row],[MENOR]]</calculatedColumnFormula>
    </tableColumn>
  </tableColumns>
  <tableStyleInfo name="TableStyleLight9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" xr:uid="{7468BF74-C5DB-4859-9BB8-808272AF2C31}" name="Tabla16935" displayName="Tabla16935" ref="B6:N31" totalsRowShown="0" headerRowDxfId="19" dataDxfId="17" headerRowBorderDxfId="18" tableBorderDxfId="16" totalsRowBorderDxfId="15">
  <autoFilter ref="B6:N31" xr:uid="{0CC7C4C5-FB41-4738-BCA3-B4C815842339}"/>
  <sortState xmlns:xlrd2="http://schemas.microsoft.com/office/spreadsheetml/2017/richdata2" ref="B7:N31">
    <sortCondition descending="1" ref="N6:N31"/>
  </sortState>
  <tableColumns count="13">
    <tableColumn id="1" xr3:uid="{E3581540-E1FF-44D6-B85C-551F0560D6C3}" name="Pos" dataDxfId="14"/>
    <tableColumn id="12" xr3:uid="{84AEC659-58BE-4779-B424-6B34EE91F295}" name="DORSAL" dataDxfId="13"/>
    <tableColumn id="13" xr3:uid="{1139D32B-FA71-4675-AA57-9085900D725B}" name="COD CLUB" dataDxfId="12"/>
    <tableColumn id="2" xr3:uid="{A5A11DF8-B5B4-4C37-913A-C382D0B7CA83}" name="Segunda División Femenina" dataDxfId="11"/>
    <tableColumn id="3" xr3:uid="{2DC3B0C5-4DE5-4C62-BA03-093535033B68}" name="DUATLÓN CRE AVILES" dataDxfId="10">
      <calculatedColumnFormula>+VLOOKUP(Tabla16935[[#This Row],[COD CLUB]],[1]Data!$F:$O,10,0)</calculatedColumnFormula>
    </tableColumn>
    <tableColumn id="4" xr3:uid="{510BC1A6-1925-47F2-9D84-DE3476E542FE}" name="DUATLÓN RELEVOS AVILES" dataDxfId="9"/>
    <tableColumn id="5" xr3:uid="{610C38ED-C087-48AD-BFA4-686E3A2B7831}" name="DUATLÓN RELEVOS MIXTOS CIUDAD REAL" dataDxfId="8"/>
    <tableColumn id="6" xr3:uid="{19494C68-6099-409B-A59A-1FCAE09E28EF}" name="TRIATLÓN RELEVOS MIXTOS AGUILAS" dataDxfId="7"/>
    <tableColumn id="7" xr3:uid="{743E5931-E613-4C81-9BD5-D5BD3971C5CB}" name="TRIATLÓN CRE ROQUETAS" dataDxfId="2">
      <calculatedColumnFormula>+VLOOKUP(Tabla16935[[#This Row],[Segunda División Femenina]],[2]Data!$D:$P,13,0)</calculatedColumnFormula>
    </tableColumn>
    <tableColumn id="10" xr3:uid="{ACBA3E91-690D-4849-B3C3-4E079EA3E773}" name="TRIATLÓN POR RELEVOS ROQUETAS" dataDxfId="0">
      <calculatedColumnFormula>+VLOOKUP(Tabla16935[[#This Row],[Segunda División Femenina]],[3]Data!$D:$N,11,0)</calculatedColumnFormula>
    </tableColumn>
    <tableColumn id="9" xr3:uid="{DC108080-A209-4340-8A02-944214E42107}" name="MENOR" dataDxfId="6">
      <calculatedColumnFormula>+MIN(Tabla16935[[#This Row],[DUATLÓN CRE AVILES]:[TRIATLÓN POR RELEVOS ROQUETAS]])</calculatedColumnFormula>
    </tableColumn>
    <tableColumn id="8" xr3:uid="{BED3601F-5ECA-402E-AC4C-22ABB82D569E}" name="Total" dataDxfId="5">
      <calculatedColumnFormula>SUM(Tabla16935[[#This Row],[DUATLÓN CRE AVILES]:[TRIATLÓN POR RELEVOS ROQUETAS]])</calculatedColumnFormula>
    </tableColumn>
    <tableColumn id="11" xr3:uid="{6A39C4BB-9104-47B0-B757-7A0A33C5B3B1}" name="PUNTOS NETOS" dataDxfId="4">
      <calculatedColumnFormula>+Tabla16935[[#This Row],[Total]]-Tabla16935[[#This Row],[MENOR]]</calculatedColumnFormula>
    </tableColumn>
  </tableColumns>
  <tableStyleInfo name="TableStyleLight9" showFirstColumn="0" showLastColumn="0" showRowStripes="1" showColumnStripes="0"/>
</table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5" Type="http://schemas.openxmlformats.org/officeDocument/2006/relationships/comments" Target="../comments1.xml"/><Relationship Id="rId4" Type="http://schemas.openxmlformats.org/officeDocument/2006/relationships/table" Target="../tables/table1.xm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Relationship Id="rId5" Type="http://schemas.openxmlformats.org/officeDocument/2006/relationships/comments" Target="../comments2.xml"/><Relationship Id="rId4" Type="http://schemas.openxmlformats.org/officeDocument/2006/relationships/table" Target="../tables/table2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88DD3EA-6AC8-4E47-876F-9703298882FE}">
  <sheetPr>
    <pageSetUpPr fitToPage="1"/>
  </sheetPr>
  <dimension ref="A1:M31"/>
  <sheetViews>
    <sheetView showGridLines="0" tabSelected="1" topLeftCell="A6" zoomScale="85" zoomScaleNormal="85" workbookViewId="0">
      <selection activeCell="E34" sqref="E34"/>
    </sheetView>
  </sheetViews>
  <sheetFormatPr baseColWidth="10" defaultColWidth="10.88671875" defaultRowHeight="14.4" x14ac:dyDescent="0.3"/>
  <cols>
    <col min="1" max="3" width="10.88671875" style="1"/>
    <col min="4" max="4" width="43.88671875" customWidth="1"/>
    <col min="5" max="5" width="18.33203125" style="1" bestFit="1" customWidth="1"/>
    <col min="6" max="6" width="22.6640625" style="1" bestFit="1" customWidth="1"/>
    <col min="7" max="7" width="25.33203125" style="1" bestFit="1" customWidth="1"/>
    <col min="8" max="8" width="20" style="1" customWidth="1"/>
    <col min="9" max="9" width="20.88671875" style="1" customWidth="1"/>
    <col min="10" max="10" width="20.6640625" style="1" customWidth="1"/>
    <col min="11" max="11" width="14.6640625" style="1" customWidth="1"/>
    <col min="12" max="13" width="10.88671875" style="1"/>
  </cols>
  <sheetData>
    <row r="1" spans="1:13" x14ac:dyDescent="0.3">
      <c r="A1" s="4"/>
      <c r="B1" s="4"/>
      <c r="C1" s="4"/>
      <c r="D1" s="3"/>
      <c r="E1" s="4"/>
      <c r="F1" s="4"/>
      <c r="G1" s="4"/>
      <c r="H1" s="4"/>
      <c r="I1" s="4"/>
      <c r="J1" s="4"/>
      <c r="K1" s="4"/>
      <c r="L1" s="4"/>
      <c r="M1" s="4"/>
    </row>
    <row r="2" spans="1:13" x14ac:dyDescent="0.3">
      <c r="A2" s="4"/>
      <c r="B2" s="4"/>
      <c r="C2" s="4"/>
      <c r="D2" s="3"/>
      <c r="E2" s="4"/>
      <c r="F2" s="4"/>
      <c r="G2" s="4"/>
      <c r="H2" s="4"/>
      <c r="I2" s="4"/>
      <c r="J2" s="4"/>
      <c r="K2" s="4"/>
      <c r="L2" s="4"/>
      <c r="M2" s="4"/>
    </row>
    <row r="3" spans="1:13" ht="18" x14ac:dyDescent="0.35">
      <c r="A3" s="4"/>
      <c r="B3" s="4"/>
      <c r="C3" s="4"/>
      <c r="D3" s="3"/>
      <c r="E3" s="23" t="s">
        <v>0</v>
      </c>
      <c r="F3" s="23"/>
      <c r="G3" s="5"/>
      <c r="H3" s="5"/>
      <c r="I3" s="5"/>
      <c r="J3" s="5"/>
      <c r="K3" s="5"/>
      <c r="L3" s="5"/>
      <c r="M3" s="5"/>
    </row>
    <row r="4" spans="1:13" x14ac:dyDescent="0.3">
      <c r="A4" s="4"/>
      <c r="B4" s="4"/>
      <c r="C4" s="4"/>
      <c r="D4" s="3"/>
      <c r="E4" s="4"/>
      <c r="F4" s="4"/>
      <c r="G4" s="4"/>
      <c r="H4" s="4"/>
      <c r="I4" s="4"/>
      <c r="J4" s="4"/>
      <c r="K4" s="4"/>
      <c r="L4" s="4"/>
      <c r="M4" s="4"/>
    </row>
    <row r="5" spans="1:13" ht="23.4" x14ac:dyDescent="0.45">
      <c r="A5" s="4"/>
      <c r="B5" s="4"/>
      <c r="C5" s="4"/>
      <c r="D5" s="24" t="s">
        <v>36</v>
      </c>
      <c r="E5" s="24"/>
      <c r="F5" s="24"/>
      <c r="G5" s="24"/>
      <c r="H5" s="24"/>
      <c r="I5" s="24"/>
      <c r="J5" s="24"/>
      <c r="K5" s="24"/>
      <c r="L5" s="24"/>
      <c r="M5" s="12"/>
    </row>
    <row r="6" spans="1:13" s="2" customFormat="1" ht="34.799999999999997" customHeight="1" x14ac:dyDescent="0.3">
      <c r="A6" s="7" t="s">
        <v>1</v>
      </c>
      <c r="B6" s="14" t="s">
        <v>2</v>
      </c>
      <c r="C6" s="14" t="s">
        <v>54</v>
      </c>
      <c r="D6" s="8" t="s">
        <v>3</v>
      </c>
      <c r="E6" s="6" t="s">
        <v>37</v>
      </c>
      <c r="F6" s="6" t="s">
        <v>38</v>
      </c>
      <c r="G6" s="6" t="s">
        <v>53</v>
      </c>
      <c r="H6" s="6" t="s">
        <v>52</v>
      </c>
      <c r="I6" s="6" t="s">
        <v>39</v>
      </c>
      <c r="J6" s="22" t="s">
        <v>40</v>
      </c>
      <c r="K6" s="11" t="s">
        <v>4</v>
      </c>
      <c r="L6" s="9" t="s">
        <v>5</v>
      </c>
      <c r="M6" s="13" t="s">
        <v>6</v>
      </c>
    </row>
    <row r="7" spans="1:13" ht="14.4" customHeight="1" x14ac:dyDescent="0.3">
      <c r="A7" s="16">
        <v>1</v>
      </c>
      <c r="B7" s="16">
        <v>62</v>
      </c>
      <c r="C7" s="16" t="s">
        <v>57</v>
      </c>
      <c r="D7" s="17" t="s">
        <v>9</v>
      </c>
      <c r="E7" s="18">
        <v>100</v>
      </c>
      <c r="F7" s="19">
        <v>75</v>
      </c>
      <c r="G7" s="19">
        <v>57</v>
      </c>
      <c r="H7" s="19"/>
      <c r="I7" s="19">
        <v>88</v>
      </c>
      <c r="J7" s="19">
        <v>75</v>
      </c>
      <c r="K7" s="16">
        <f>+MIN(Tabla1624[[#This Row],[DUATLÓN CRE AVILES]:[TRIATLÓN POR RELEVOS ROQUETAS]])</f>
        <v>57</v>
      </c>
      <c r="L7" s="16">
        <f>SUM(Tabla1624[[#This Row],[DUATLÓN CRE AVILES]:[TRIATLÓN POR RELEVOS ROQUETAS]])</f>
        <v>395</v>
      </c>
      <c r="M7" s="16">
        <f>+Tabla1624[[#This Row],[Total]]-Tabla1624[[#This Row],[MENOR]]</f>
        <v>338</v>
      </c>
    </row>
    <row r="8" spans="1:13" x14ac:dyDescent="0.3">
      <c r="A8" s="16">
        <v>2</v>
      </c>
      <c r="B8" s="16">
        <v>63</v>
      </c>
      <c r="C8" s="16" t="s">
        <v>58</v>
      </c>
      <c r="D8" s="17" t="s">
        <v>8</v>
      </c>
      <c r="E8" s="18">
        <v>96</v>
      </c>
      <c r="F8" s="19">
        <v>72</v>
      </c>
      <c r="G8" s="19">
        <v>75</v>
      </c>
      <c r="H8" s="19"/>
      <c r="I8" s="19">
        <v>80</v>
      </c>
      <c r="J8" s="19">
        <v>72</v>
      </c>
      <c r="K8" s="16">
        <f>+MIN(Tabla1624[[#This Row],[DUATLÓN CRE AVILES]:[TRIATLÓN POR RELEVOS ROQUETAS]])</f>
        <v>72</v>
      </c>
      <c r="L8" s="16">
        <f>SUM(Tabla1624[[#This Row],[DUATLÓN CRE AVILES]:[TRIATLÓN POR RELEVOS ROQUETAS]])</f>
        <v>395</v>
      </c>
      <c r="M8" s="16">
        <f>+Tabla1624[[#This Row],[Total]]-Tabla1624[[#This Row],[MENOR]]</f>
        <v>323</v>
      </c>
    </row>
    <row r="9" spans="1:13" x14ac:dyDescent="0.3">
      <c r="A9" s="16">
        <v>3</v>
      </c>
      <c r="B9" s="16">
        <v>82</v>
      </c>
      <c r="C9" s="16" t="s">
        <v>77</v>
      </c>
      <c r="D9" s="17" t="s">
        <v>31</v>
      </c>
      <c r="E9" s="18">
        <v>84</v>
      </c>
      <c r="F9" s="19">
        <v>48</v>
      </c>
      <c r="G9" s="19">
        <v>72</v>
      </c>
      <c r="H9" s="19"/>
      <c r="I9" s="19">
        <v>100</v>
      </c>
      <c r="J9" s="19">
        <v>9</v>
      </c>
      <c r="K9" s="16">
        <f>+MIN(Tabla1624[[#This Row],[DUATLÓN CRE AVILES]:[TRIATLÓN POR RELEVOS ROQUETAS]])</f>
        <v>9</v>
      </c>
      <c r="L9" s="16">
        <f>SUM(Tabla1624[[#This Row],[DUATLÓN CRE AVILES]:[TRIATLÓN POR RELEVOS ROQUETAS]])</f>
        <v>313</v>
      </c>
      <c r="M9" s="16">
        <f>+Tabla1624[[#This Row],[Total]]-Tabla1624[[#This Row],[MENOR]]</f>
        <v>304</v>
      </c>
    </row>
    <row r="10" spans="1:13" x14ac:dyDescent="0.3">
      <c r="A10" s="16">
        <v>4</v>
      </c>
      <c r="B10" s="16">
        <v>71</v>
      </c>
      <c r="C10" s="16" t="s">
        <v>66</v>
      </c>
      <c r="D10" s="17" t="s">
        <v>15</v>
      </c>
      <c r="E10" s="18">
        <v>76</v>
      </c>
      <c r="F10" s="19">
        <v>60</v>
      </c>
      <c r="G10" s="19">
        <v>21</v>
      </c>
      <c r="H10" s="19"/>
      <c r="I10" s="19">
        <v>96</v>
      </c>
      <c r="J10" s="19">
        <v>63</v>
      </c>
      <c r="K10" s="16">
        <f>+MIN(Tabla1624[[#This Row],[DUATLÓN CRE AVILES]:[TRIATLÓN POR RELEVOS ROQUETAS]])</f>
        <v>21</v>
      </c>
      <c r="L10" s="16">
        <f>SUM(Tabla1624[[#This Row],[DUATLÓN CRE AVILES]:[TRIATLÓN POR RELEVOS ROQUETAS]])</f>
        <v>316</v>
      </c>
      <c r="M10" s="16">
        <f>+Tabla1624[[#This Row],[Total]]-Tabla1624[[#This Row],[MENOR]]</f>
        <v>295</v>
      </c>
    </row>
    <row r="11" spans="1:13" x14ac:dyDescent="0.3">
      <c r="A11" s="16">
        <v>5</v>
      </c>
      <c r="B11" s="16">
        <v>68</v>
      </c>
      <c r="C11" s="16" t="s">
        <v>63</v>
      </c>
      <c r="D11" s="17" t="s">
        <v>14</v>
      </c>
      <c r="E11" s="18">
        <v>92</v>
      </c>
      <c r="F11" s="19">
        <v>54</v>
      </c>
      <c r="G11" s="19">
        <v>54</v>
      </c>
      <c r="H11" s="19"/>
      <c r="I11" s="19">
        <v>84</v>
      </c>
      <c r="J11" s="19">
        <v>51</v>
      </c>
      <c r="K11" s="16">
        <f>+MIN(Tabla1624[[#This Row],[DUATLÓN CRE AVILES]:[TRIATLÓN POR RELEVOS ROQUETAS]])</f>
        <v>51</v>
      </c>
      <c r="L11" s="16">
        <f>SUM(Tabla1624[[#This Row],[DUATLÓN CRE AVILES]:[TRIATLÓN POR RELEVOS ROQUETAS]])</f>
        <v>335</v>
      </c>
      <c r="M11" s="16">
        <f>+Tabla1624[[#This Row],[Total]]-Tabla1624[[#This Row],[MENOR]]</f>
        <v>284</v>
      </c>
    </row>
    <row r="12" spans="1:13" x14ac:dyDescent="0.3">
      <c r="A12" s="16">
        <v>6</v>
      </c>
      <c r="B12" s="16">
        <v>65</v>
      </c>
      <c r="C12" s="16" t="s">
        <v>60</v>
      </c>
      <c r="D12" s="17" t="s">
        <v>11</v>
      </c>
      <c r="E12" s="18">
        <v>80</v>
      </c>
      <c r="F12" s="19">
        <v>69</v>
      </c>
      <c r="G12" s="19">
        <v>63</v>
      </c>
      <c r="H12" s="19"/>
      <c r="I12" s="19">
        <v>20</v>
      </c>
      <c r="J12" s="19">
        <v>69</v>
      </c>
      <c r="K12" s="16">
        <f>+MIN(Tabla1624[[#This Row],[DUATLÓN CRE AVILES]:[TRIATLÓN POR RELEVOS ROQUETAS]])</f>
        <v>20</v>
      </c>
      <c r="L12" s="16">
        <f>SUM(Tabla1624[[#This Row],[DUATLÓN CRE AVILES]:[TRIATLÓN POR RELEVOS ROQUETAS]])</f>
        <v>301</v>
      </c>
      <c r="M12" s="16">
        <f>+Tabla1624[[#This Row],[Total]]-Tabla1624[[#This Row],[MENOR]]</f>
        <v>281</v>
      </c>
    </row>
    <row r="13" spans="1:13" x14ac:dyDescent="0.3">
      <c r="A13" s="16">
        <v>7</v>
      </c>
      <c r="B13" s="16">
        <v>66</v>
      </c>
      <c r="C13" s="16" t="s">
        <v>61</v>
      </c>
      <c r="D13" s="17" t="s">
        <v>12</v>
      </c>
      <c r="E13" s="18">
        <v>88</v>
      </c>
      <c r="F13" s="19">
        <v>57</v>
      </c>
      <c r="G13" s="19">
        <v>39</v>
      </c>
      <c r="H13" s="19"/>
      <c r="I13" s="19">
        <v>92</v>
      </c>
      <c r="J13" s="19">
        <v>39</v>
      </c>
      <c r="K13" s="16">
        <f>+MIN(Tabla1624[[#This Row],[DUATLÓN CRE AVILES]:[TRIATLÓN POR RELEVOS ROQUETAS]])</f>
        <v>39</v>
      </c>
      <c r="L13" s="16">
        <f>SUM(Tabla1624[[#This Row],[DUATLÓN CRE AVILES]:[TRIATLÓN POR RELEVOS ROQUETAS]])</f>
        <v>315</v>
      </c>
      <c r="M13" s="16">
        <f>+Tabla1624[[#This Row],[Total]]-Tabla1624[[#This Row],[MENOR]]</f>
        <v>276</v>
      </c>
    </row>
    <row r="14" spans="1:13" x14ac:dyDescent="0.3">
      <c r="A14" s="16">
        <v>8</v>
      </c>
      <c r="B14" s="16">
        <v>67</v>
      </c>
      <c r="C14" s="16" t="s">
        <v>62</v>
      </c>
      <c r="D14" s="17" t="s">
        <v>13</v>
      </c>
      <c r="E14" s="18">
        <v>72</v>
      </c>
      <c r="F14" s="19">
        <v>51</v>
      </c>
      <c r="G14" s="19">
        <v>66</v>
      </c>
      <c r="H14" s="19"/>
      <c r="I14" s="19">
        <v>76</v>
      </c>
      <c r="J14" s="19">
        <v>57</v>
      </c>
      <c r="K14" s="16">
        <f>+MIN(Tabla1624[[#This Row],[DUATLÓN CRE AVILES]:[TRIATLÓN POR RELEVOS ROQUETAS]])</f>
        <v>51</v>
      </c>
      <c r="L14" s="16">
        <f>SUM(Tabla1624[[#This Row],[DUATLÓN CRE AVILES]:[TRIATLÓN POR RELEVOS ROQUETAS]])</f>
        <v>322</v>
      </c>
      <c r="M14" s="16">
        <f>+Tabla1624[[#This Row],[Total]]-Tabla1624[[#This Row],[MENOR]]</f>
        <v>271</v>
      </c>
    </row>
    <row r="15" spans="1:13" x14ac:dyDescent="0.3">
      <c r="A15" s="16">
        <v>9</v>
      </c>
      <c r="B15" s="16">
        <v>64</v>
      </c>
      <c r="C15" s="16" t="s">
        <v>59</v>
      </c>
      <c r="D15" s="17" t="s">
        <v>10</v>
      </c>
      <c r="E15" s="18">
        <v>68</v>
      </c>
      <c r="F15" s="19">
        <v>63</v>
      </c>
      <c r="G15" s="19">
        <v>24</v>
      </c>
      <c r="H15" s="19"/>
      <c r="I15" s="19">
        <v>72</v>
      </c>
      <c r="J15" s="19">
        <v>66</v>
      </c>
      <c r="K15" s="16">
        <f>+MIN(Tabla1624[[#This Row],[DUATLÓN CRE AVILES]:[TRIATLÓN POR RELEVOS ROQUETAS]])</f>
        <v>24</v>
      </c>
      <c r="L15" s="16">
        <f>SUM(Tabla1624[[#This Row],[DUATLÓN CRE AVILES]:[TRIATLÓN POR RELEVOS ROQUETAS]])</f>
        <v>293</v>
      </c>
      <c r="M15" s="16">
        <f>+Tabla1624[[#This Row],[Total]]-Tabla1624[[#This Row],[MENOR]]</f>
        <v>269</v>
      </c>
    </row>
    <row r="16" spans="1:13" x14ac:dyDescent="0.3">
      <c r="A16" s="16">
        <v>10</v>
      </c>
      <c r="B16" s="16">
        <v>83</v>
      </c>
      <c r="C16" s="16" t="s">
        <v>78</v>
      </c>
      <c r="D16" s="17" t="s">
        <v>33</v>
      </c>
      <c r="E16" s="18">
        <v>64</v>
      </c>
      <c r="F16" s="19">
        <v>39</v>
      </c>
      <c r="G16" s="19">
        <v>27</v>
      </c>
      <c r="H16" s="19"/>
      <c r="I16" s="19">
        <v>68</v>
      </c>
      <c r="J16" s="19">
        <v>54</v>
      </c>
      <c r="K16" s="16">
        <f>+MIN(Tabla1624[[#This Row],[DUATLÓN CRE AVILES]:[TRIATLÓN POR RELEVOS ROQUETAS]])</f>
        <v>27</v>
      </c>
      <c r="L16" s="16">
        <f>SUM(Tabla1624[[#This Row],[DUATLÓN CRE AVILES]:[TRIATLÓN POR RELEVOS ROQUETAS]])</f>
        <v>252</v>
      </c>
      <c r="M16" s="16">
        <f>+Tabla1624[[#This Row],[Total]]-Tabla1624[[#This Row],[MENOR]]</f>
        <v>225</v>
      </c>
    </row>
    <row r="17" spans="1:13" x14ac:dyDescent="0.3">
      <c r="A17" s="16">
        <v>11</v>
      </c>
      <c r="B17" s="16">
        <v>69</v>
      </c>
      <c r="C17" s="16" t="s">
        <v>64</v>
      </c>
      <c r="D17" s="17" t="s">
        <v>17</v>
      </c>
      <c r="E17" s="18">
        <v>60</v>
      </c>
      <c r="F17" s="19">
        <v>45</v>
      </c>
      <c r="G17" s="19">
        <v>48</v>
      </c>
      <c r="H17" s="19"/>
      <c r="I17" s="19">
        <v>64</v>
      </c>
      <c r="J17" s="19">
        <v>42</v>
      </c>
      <c r="K17" s="16">
        <f>+MIN(Tabla1624[[#This Row],[DUATLÓN CRE AVILES]:[TRIATLÓN POR RELEVOS ROQUETAS]])</f>
        <v>42</v>
      </c>
      <c r="L17" s="16">
        <f>SUM(Tabla1624[[#This Row],[DUATLÓN CRE AVILES]:[TRIATLÓN POR RELEVOS ROQUETAS]])</f>
        <v>259</v>
      </c>
      <c r="M17" s="16">
        <f>+Tabla1624[[#This Row],[Total]]-Tabla1624[[#This Row],[MENOR]]</f>
        <v>217</v>
      </c>
    </row>
    <row r="18" spans="1:13" x14ac:dyDescent="0.3">
      <c r="A18" s="16">
        <v>12</v>
      </c>
      <c r="B18" s="16">
        <v>79</v>
      </c>
      <c r="C18" s="16" t="s">
        <v>74</v>
      </c>
      <c r="D18" s="17" t="s">
        <v>29</v>
      </c>
      <c r="E18" s="18">
        <v>44</v>
      </c>
      <c r="F18" s="19">
        <v>36</v>
      </c>
      <c r="G18" s="19">
        <v>60</v>
      </c>
      <c r="H18" s="19"/>
      <c r="I18" s="19">
        <v>48</v>
      </c>
      <c r="J18" s="19">
        <v>48</v>
      </c>
      <c r="K18" s="16">
        <f>+MIN(Tabla1624[[#This Row],[DUATLÓN CRE AVILES]:[TRIATLÓN POR RELEVOS ROQUETAS]])</f>
        <v>36</v>
      </c>
      <c r="L18" s="16">
        <f>SUM(Tabla1624[[#This Row],[DUATLÓN CRE AVILES]:[TRIATLÓN POR RELEVOS ROQUETAS]])</f>
        <v>236</v>
      </c>
      <c r="M18" s="16">
        <f>+Tabla1624[[#This Row],[Total]]-Tabla1624[[#This Row],[MENOR]]</f>
        <v>200</v>
      </c>
    </row>
    <row r="19" spans="1:13" x14ac:dyDescent="0.3">
      <c r="A19" s="16">
        <v>13</v>
      </c>
      <c r="B19" s="16">
        <v>84</v>
      </c>
      <c r="C19" s="16" t="s">
        <v>79</v>
      </c>
      <c r="D19" s="17" t="s">
        <v>55</v>
      </c>
      <c r="E19" s="18">
        <v>32</v>
      </c>
      <c r="F19" s="19">
        <v>42</v>
      </c>
      <c r="G19" s="19">
        <v>9</v>
      </c>
      <c r="H19" s="19"/>
      <c r="I19" s="19">
        <v>60</v>
      </c>
      <c r="J19" s="19">
        <v>60</v>
      </c>
      <c r="K19" s="16">
        <f>+MIN(Tabla1624[[#This Row],[DUATLÓN CRE AVILES]:[TRIATLÓN POR RELEVOS ROQUETAS]])</f>
        <v>9</v>
      </c>
      <c r="L19" s="16">
        <f>SUM(Tabla1624[[#This Row],[DUATLÓN CRE AVILES]:[TRIATLÓN POR RELEVOS ROQUETAS]])</f>
        <v>203</v>
      </c>
      <c r="M19" s="16">
        <f>+Tabla1624[[#This Row],[Total]]-Tabla1624[[#This Row],[MENOR]]</f>
        <v>194</v>
      </c>
    </row>
    <row r="20" spans="1:13" x14ac:dyDescent="0.3">
      <c r="A20" s="16">
        <v>14</v>
      </c>
      <c r="B20" s="16">
        <v>72</v>
      </c>
      <c r="C20" s="16" t="s">
        <v>67</v>
      </c>
      <c r="D20" s="17" t="s">
        <v>18</v>
      </c>
      <c r="E20" s="18">
        <v>48</v>
      </c>
      <c r="F20" s="19">
        <v>30</v>
      </c>
      <c r="G20" s="19">
        <v>69</v>
      </c>
      <c r="H20" s="19"/>
      <c r="I20" s="19">
        <v>24</v>
      </c>
      <c r="J20" s="19">
        <v>45</v>
      </c>
      <c r="K20" s="16">
        <f>+MIN(Tabla1624[[#This Row],[DUATLÓN CRE AVILES]:[TRIATLÓN POR RELEVOS ROQUETAS]])</f>
        <v>24</v>
      </c>
      <c r="L20" s="16">
        <f>SUM(Tabla1624[[#This Row],[DUATLÓN CRE AVILES]:[TRIATLÓN POR RELEVOS ROQUETAS]])</f>
        <v>216</v>
      </c>
      <c r="M20" s="16">
        <f>+Tabla1624[[#This Row],[Total]]-Tabla1624[[#This Row],[MENOR]]</f>
        <v>192</v>
      </c>
    </row>
    <row r="21" spans="1:13" x14ac:dyDescent="0.3">
      <c r="A21" s="16">
        <v>15</v>
      </c>
      <c r="B21" s="16">
        <v>70</v>
      </c>
      <c r="C21" s="16" t="s">
        <v>65</v>
      </c>
      <c r="D21" s="17" t="s">
        <v>16</v>
      </c>
      <c r="E21" s="18">
        <v>36</v>
      </c>
      <c r="F21" s="19">
        <v>21</v>
      </c>
      <c r="G21" s="19">
        <v>42</v>
      </c>
      <c r="H21" s="19"/>
      <c r="I21" s="19">
        <v>56</v>
      </c>
      <c r="J21" s="19">
        <v>36</v>
      </c>
      <c r="K21" s="16">
        <f>+MIN(Tabla1624[[#This Row],[DUATLÓN CRE AVILES]:[TRIATLÓN POR RELEVOS ROQUETAS]])</f>
        <v>21</v>
      </c>
      <c r="L21" s="16">
        <f>SUM(Tabla1624[[#This Row],[DUATLÓN CRE AVILES]:[TRIATLÓN POR RELEVOS ROQUETAS]])</f>
        <v>191</v>
      </c>
      <c r="M21" s="16">
        <f>+Tabla1624[[#This Row],[Total]]-Tabla1624[[#This Row],[MENOR]]</f>
        <v>170</v>
      </c>
    </row>
    <row r="22" spans="1:13" x14ac:dyDescent="0.3">
      <c r="A22" s="16">
        <v>16</v>
      </c>
      <c r="B22" s="16">
        <v>80</v>
      </c>
      <c r="C22" s="16" t="s">
        <v>75</v>
      </c>
      <c r="D22" s="17" t="s">
        <v>30</v>
      </c>
      <c r="E22" s="18">
        <v>52</v>
      </c>
      <c r="F22" s="19">
        <v>66</v>
      </c>
      <c r="G22" s="19">
        <v>36</v>
      </c>
      <c r="H22" s="19"/>
      <c r="I22" s="19">
        <v>12</v>
      </c>
      <c r="J22" s="19">
        <v>6</v>
      </c>
      <c r="K22" s="16">
        <f>+MIN(Tabla1624[[#This Row],[DUATLÓN CRE AVILES]:[TRIATLÓN POR RELEVOS ROQUETAS]])</f>
        <v>6</v>
      </c>
      <c r="L22" s="16">
        <f>SUM(Tabla1624[[#This Row],[DUATLÓN CRE AVILES]:[TRIATLÓN POR RELEVOS ROQUETAS]])</f>
        <v>172</v>
      </c>
      <c r="M22" s="16">
        <f>+Tabla1624[[#This Row],[Total]]-Tabla1624[[#This Row],[MENOR]]</f>
        <v>166</v>
      </c>
    </row>
    <row r="23" spans="1:13" x14ac:dyDescent="0.3">
      <c r="A23" s="16">
        <v>17</v>
      </c>
      <c r="B23" s="16">
        <v>76</v>
      </c>
      <c r="C23" s="16" t="s">
        <v>71</v>
      </c>
      <c r="D23" s="17" t="s">
        <v>22</v>
      </c>
      <c r="E23" s="18">
        <v>56</v>
      </c>
      <c r="F23" s="19">
        <v>33</v>
      </c>
      <c r="G23" s="19">
        <v>18</v>
      </c>
      <c r="H23" s="19"/>
      <c r="I23" s="19">
        <v>44</v>
      </c>
      <c r="J23" s="19">
        <v>24</v>
      </c>
      <c r="K23" s="16">
        <f>+MIN(Tabla1624[[#This Row],[DUATLÓN CRE AVILES]:[TRIATLÓN POR RELEVOS ROQUETAS]])</f>
        <v>18</v>
      </c>
      <c r="L23" s="16">
        <f>SUM(Tabla1624[[#This Row],[DUATLÓN CRE AVILES]:[TRIATLÓN POR RELEVOS ROQUETAS]])</f>
        <v>175</v>
      </c>
      <c r="M23" s="16">
        <f>+Tabla1624[[#This Row],[Total]]-Tabla1624[[#This Row],[MENOR]]</f>
        <v>157</v>
      </c>
    </row>
    <row r="24" spans="1:13" x14ac:dyDescent="0.3">
      <c r="A24" s="16">
        <v>18</v>
      </c>
      <c r="B24" s="16">
        <v>85</v>
      </c>
      <c r="C24" s="16" t="s">
        <v>80</v>
      </c>
      <c r="D24" s="17" t="s">
        <v>34</v>
      </c>
      <c r="E24" s="18">
        <v>40</v>
      </c>
      <c r="F24" s="19">
        <v>27</v>
      </c>
      <c r="G24" s="19">
        <v>33</v>
      </c>
      <c r="H24" s="19"/>
      <c r="I24" s="19">
        <v>40</v>
      </c>
      <c r="J24" s="19">
        <v>33</v>
      </c>
      <c r="K24" s="16">
        <f>+MIN(Tabla1624[[#This Row],[DUATLÓN CRE AVILES]:[TRIATLÓN POR RELEVOS ROQUETAS]])</f>
        <v>27</v>
      </c>
      <c r="L24" s="16">
        <f>SUM(Tabla1624[[#This Row],[DUATLÓN CRE AVILES]:[TRIATLÓN POR RELEVOS ROQUETAS]])</f>
        <v>173</v>
      </c>
      <c r="M24" s="16">
        <f>+Tabla1624[[#This Row],[Total]]-Tabla1624[[#This Row],[MENOR]]</f>
        <v>146</v>
      </c>
    </row>
    <row r="25" spans="1:13" x14ac:dyDescent="0.3">
      <c r="A25" s="16">
        <v>19</v>
      </c>
      <c r="B25" s="16">
        <v>78</v>
      </c>
      <c r="C25" s="16" t="s">
        <v>73</v>
      </c>
      <c r="D25" s="17" t="s">
        <v>23</v>
      </c>
      <c r="E25" s="18">
        <v>20</v>
      </c>
      <c r="F25" s="19">
        <v>24</v>
      </c>
      <c r="G25" s="19">
        <v>51</v>
      </c>
      <c r="H25" s="19"/>
      <c r="I25" s="19">
        <v>0</v>
      </c>
      <c r="J25" s="19">
        <v>30</v>
      </c>
      <c r="K25" s="16">
        <f>+MIN(Tabla1624[[#This Row],[DUATLÓN CRE AVILES]:[TRIATLÓN POR RELEVOS ROQUETAS]])</f>
        <v>0</v>
      </c>
      <c r="L25" s="16">
        <f>SUM(Tabla1624[[#This Row],[DUATLÓN CRE AVILES]:[TRIATLÓN POR RELEVOS ROQUETAS]])</f>
        <v>125</v>
      </c>
      <c r="M25" s="16">
        <f>+Tabla1624[[#This Row],[Total]]-Tabla1624[[#This Row],[MENOR]]</f>
        <v>125</v>
      </c>
    </row>
    <row r="26" spans="1:13" x14ac:dyDescent="0.3">
      <c r="A26" s="16">
        <v>20</v>
      </c>
      <c r="B26" s="16">
        <v>75</v>
      </c>
      <c r="C26" s="16" t="s">
        <v>70</v>
      </c>
      <c r="D26" s="17" t="s">
        <v>20</v>
      </c>
      <c r="E26" s="18">
        <v>24</v>
      </c>
      <c r="F26" s="19">
        <v>15</v>
      </c>
      <c r="G26" s="19">
        <v>45</v>
      </c>
      <c r="H26" s="19"/>
      <c r="I26" s="19">
        <v>28</v>
      </c>
      <c r="J26" s="19">
        <v>15</v>
      </c>
      <c r="K26" s="16">
        <f>+MIN(Tabla1624[[#This Row],[DUATLÓN CRE AVILES]:[TRIATLÓN POR RELEVOS ROQUETAS]])</f>
        <v>15</v>
      </c>
      <c r="L26" s="16">
        <f>SUM(Tabla1624[[#This Row],[DUATLÓN CRE AVILES]:[TRIATLÓN POR RELEVOS ROQUETAS]])</f>
        <v>127</v>
      </c>
      <c r="M26" s="16">
        <f>+Tabla1624[[#This Row],[Total]]-Tabla1624[[#This Row],[MENOR]]</f>
        <v>112</v>
      </c>
    </row>
    <row r="27" spans="1:13" x14ac:dyDescent="0.3">
      <c r="A27" s="16">
        <v>21</v>
      </c>
      <c r="B27" s="16">
        <v>61</v>
      </c>
      <c r="C27" s="16" t="s">
        <v>56</v>
      </c>
      <c r="D27" s="17" t="s">
        <v>7</v>
      </c>
      <c r="E27" s="18">
        <v>28</v>
      </c>
      <c r="F27" s="19">
        <v>18</v>
      </c>
      <c r="G27" s="19">
        <v>12</v>
      </c>
      <c r="H27" s="19"/>
      <c r="I27" s="19">
        <v>32</v>
      </c>
      <c r="J27" s="19">
        <v>27</v>
      </c>
      <c r="K27" s="16">
        <f>+MIN(Tabla1624[[#This Row],[DUATLÓN CRE AVILES]:[TRIATLÓN POR RELEVOS ROQUETAS]])</f>
        <v>12</v>
      </c>
      <c r="L27" s="16">
        <f>SUM(Tabla1624[[#This Row],[DUATLÓN CRE AVILES]:[TRIATLÓN POR RELEVOS ROQUETAS]])</f>
        <v>117</v>
      </c>
      <c r="M27" s="16">
        <f>+Tabla1624[[#This Row],[Total]]-Tabla1624[[#This Row],[MENOR]]</f>
        <v>105</v>
      </c>
    </row>
    <row r="28" spans="1:13" x14ac:dyDescent="0.3">
      <c r="A28" s="16">
        <v>22</v>
      </c>
      <c r="B28" s="16">
        <v>73</v>
      </c>
      <c r="C28" s="16" t="s">
        <v>68</v>
      </c>
      <c r="D28" s="17" t="s">
        <v>19</v>
      </c>
      <c r="E28" s="18">
        <v>16</v>
      </c>
      <c r="F28" s="19">
        <v>9</v>
      </c>
      <c r="G28" s="19">
        <v>15</v>
      </c>
      <c r="H28" s="19"/>
      <c r="I28" s="19">
        <v>52</v>
      </c>
      <c r="J28" s="19">
        <v>21</v>
      </c>
      <c r="K28" s="16">
        <f>+MIN(Tabla1624[[#This Row],[DUATLÓN CRE AVILES]:[TRIATLÓN POR RELEVOS ROQUETAS]])</f>
        <v>9</v>
      </c>
      <c r="L28" s="16">
        <f>SUM(Tabla1624[[#This Row],[DUATLÓN CRE AVILES]:[TRIATLÓN POR RELEVOS ROQUETAS]])</f>
        <v>113</v>
      </c>
      <c r="M28" s="16">
        <f>+Tabla1624[[#This Row],[Total]]-Tabla1624[[#This Row],[MENOR]]</f>
        <v>104</v>
      </c>
    </row>
    <row r="29" spans="1:13" x14ac:dyDescent="0.3">
      <c r="A29" s="16">
        <v>23</v>
      </c>
      <c r="B29" s="16">
        <v>74</v>
      </c>
      <c r="C29" s="16" t="s">
        <v>69</v>
      </c>
      <c r="D29" s="17" t="s">
        <v>21</v>
      </c>
      <c r="E29" s="18">
        <v>12</v>
      </c>
      <c r="F29" s="19">
        <v>12</v>
      </c>
      <c r="G29" s="19">
        <v>30</v>
      </c>
      <c r="H29" s="19"/>
      <c r="I29" s="19">
        <v>36</v>
      </c>
      <c r="J29" s="19">
        <v>18</v>
      </c>
      <c r="K29" s="16">
        <f>+MIN(Tabla1624[[#This Row],[DUATLÓN CRE AVILES]:[TRIATLÓN POR RELEVOS ROQUETAS]])</f>
        <v>12</v>
      </c>
      <c r="L29" s="16">
        <f>SUM(Tabla1624[[#This Row],[DUATLÓN CRE AVILES]:[TRIATLÓN POR RELEVOS ROQUETAS]])</f>
        <v>108</v>
      </c>
      <c r="M29" s="16">
        <f>+Tabla1624[[#This Row],[Total]]-Tabla1624[[#This Row],[MENOR]]</f>
        <v>96</v>
      </c>
    </row>
    <row r="30" spans="1:13" x14ac:dyDescent="0.3">
      <c r="A30" s="16">
        <v>24</v>
      </c>
      <c r="B30" s="16">
        <v>77</v>
      </c>
      <c r="C30" s="16" t="s">
        <v>72</v>
      </c>
      <c r="D30" s="17" t="s">
        <v>24</v>
      </c>
      <c r="E30" s="18">
        <v>8</v>
      </c>
      <c r="F30" s="19">
        <v>0</v>
      </c>
      <c r="G30" s="19">
        <v>6</v>
      </c>
      <c r="H30" s="19"/>
      <c r="I30" s="19">
        <v>16</v>
      </c>
      <c r="J30" s="19">
        <v>12</v>
      </c>
      <c r="K30" s="16">
        <f>+MIN(Tabla1624[[#This Row],[DUATLÓN CRE AVILES]:[TRIATLÓN POR RELEVOS ROQUETAS]])</f>
        <v>0</v>
      </c>
      <c r="L30" s="16">
        <f>SUM(Tabla1624[[#This Row],[DUATLÓN CRE AVILES]:[TRIATLÓN POR RELEVOS ROQUETAS]])</f>
        <v>42</v>
      </c>
      <c r="M30" s="16">
        <f>+Tabla1624[[#This Row],[Total]]-Tabla1624[[#This Row],[MENOR]]</f>
        <v>42</v>
      </c>
    </row>
    <row r="31" spans="1:13" x14ac:dyDescent="0.3">
      <c r="A31" s="16">
        <v>25</v>
      </c>
      <c r="B31" s="16">
        <v>81</v>
      </c>
      <c r="C31" s="16" t="s">
        <v>76</v>
      </c>
      <c r="D31" s="17" t="s">
        <v>32</v>
      </c>
      <c r="E31" s="18">
        <v>4</v>
      </c>
      <c r="F31" s="19">
        <v>0</v>
      </c>
      <c r="G31" s="19">
        <v>0</v>
      </c>
      <c r="H31" s="19"/>
      <c r="I31" s="19">
        <v>0</v>
      </c>
      <c r="J31" s="19">
        <v>0</v>
      </c>
      <c r="K31" s="16">
        <f>+MIN(Tabla1624[[#This Row],[DUATLÓN CRE AVILES]:[TRIATLÓN POR RELEVOS ROQUETAS]])</f>
        <v>0</v>
      </c>
      <c r="L31" s="16">
        <f>SUM(Tabla1624[[#This Row],[DUATLÓN CRE AVILES]:[TRIATLÓN POR RELEVOS ROQUETAS]])</f>
        <v>4</v>
      </c>
      <c r="M31" s="16">
        <f>+Tabla1624[[#This Row],[Total]]-Tabla1624[[#This Row],[MENOR]]</f>
        <v>4</v>
      </c>
    </row>
  </sheetData>
  <mergeCells count="2">
    <mergeCell ref="E3:F3"/>
    <mergeCell ref="D5:L5"/>
  </mergeCells>
  <pageMargins left="0.7" right="0.7" top="0.75" bottom="0.75" header="0.3" footer="0.3"/>
  <pageSetup paperSize="9" scale="57" orientation="landscape" r:id="rId1"/>
  <ignoredErrors>
    <ignoredError sqref="I7:J31" calculatedColumn="1"/>
  </ignoredErrors>
  <drawing r:id="rId2"/>
  <legacyDrawing r:id="rId3"/>
  <tableParts count="1">
    <tablePart r:id="rId4"/>
  </tableParts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F187254-3830-4979-BCDF-64805E0A82F5}">
  <sheetPr>
    <pageSetUpPr fitToPage="1"/>
  </sheetPr>
  <dimension ref="B1:N31"/>
  <sheetViews>
    <sheetView showGridLines="0" topLeftCell="A3" zoomScale="85" zoomScaleNormal="85" workbookViewId="0">
      <selection activeCell="G26" sqref="G26"/>
    </sheetView>
  </sheetViews>
  <sheetFormatPr baseColWidth="10" defaultColWidth="10.88671875" defaultRowHeight="14.4" x14ac:dyDescent="0.3"/>
  <cols>
    <col min="1" max="1" width="4.6640625" customWidth="1"/>
    <col min="2" max="4" width="10.88671875" style="1"/>
    <col min="5" max="5" width="45.5546875" customWidth="1"/>
    <col min="6" max="6" width="18.33203125" style="1" customWidth="1"/>
    <col min="7" max="7" width="19.88671875" style="1" bestFit="1" customWidth="1"/>
    <col min="8" max="9" width="21.33203125" style="1" bestFit="1" customWidth="1"/>
    <col min="10" max="10" width="18.6640625" style="1" bestFit="1" customWidth="1"/>
    <col min="11" max="11" width="15" style="1" customWidth="1"/>
    <col min="12" max="12" width="14.6640625" style="1" customWidth="1"/>
    <col min="13" max="14" width="10.88671875" style="1"/>
  </cols>
  <sheetData>
    <row r="1" spans="2:14" x14ac:dyDescent="0.3">
      <c r="B1" s="4"/>
      <c r="C1" s="4"/>
      <c r="D1" s="4"/>
      <c r="E1" s="3"/>
      <c r="F1" s="4"/>
      <c r="G1" s="4"/>
      <c r="H1" s="4"/>
      <c r="I1" s="4"/>
      <c r="J1" s="4"/>
      <c r="K1" s="4"/>
      <c r="L1" s="4"/>
      <c r="M1" s="4"/>
      <c r="N1" s="4"/>
    </row>
    <row r="2" spans="2:14" x14ac:dyDescent="0.3">
      <c r="B2" s="4"/>
      <c r="C2" s="4"/>
      <c r="D2" s="4"/>
      <c r="E2" s="3"/>
      <c r="F2" s="4"/>
      <c r="G2" s="4"/>
      <c r="H2" s="4"/>
      <c r="I2" s="4"/>
      <c r="J2" s="4"/>
      <c r="K2" s="4"/>
      <c r="L2" s="4"/>
      <c r="M2" s="4"/>
      <c r="N2" s="4"/>
    </row>
    <row r="3" spans="2:14" ht="18" x14ac:dyDescent="0.35">
      <c r="B3" s="4"/>
      <c r="C3" s="4"/>
      <c r="D3" s="4"/>
      <c r="E3" s="3"/>
      <c r="F3" s="23" t="s">
        <v>27</v>
      </c>
      <c r="G3" s="23"/>
      <c r="H3" s="5"/>
      <c r="I3" s="5"/>
      <c r="J3" s="5"/>
      <c r="K3" s="5"/>
      <c r="L3" s="5"/>
      <c r="M3" s="5"/>
      <c r="N3" s="5"/>
    </row>
    <row r="4" spans="2:14" x14ac:dyDescent="0.3">
      <c r="B4" s="4"/>
      <c r="C4" s="4"/>
      <c r="D4" s="4"/>
      <c r="E4" s="3"/>
      <c r="F4" s="4"/>
      <c r="G4" s="4"/>
      <c r="H4" s="4"/>
      <c r="I4" s="4"/>
      <c r="J4" s="4"/>
      <c r="K4" s="4"/>
      <c r="L4" s="4"/>
      <c r="M4" s="4"/>
      <c r="N4" s="4"/>
    </row>
    <row r="5" spans="2:14" ht="23.4" x14ac:dyDescent="0.45">
      <c r="B5" s="4"/>
      <c r="C5" s="4"/>
      <c r="D5" s="4"/>
      <c r="E5" s="24" t="s">
        <v>36</v>
      </c>
      <c r="F5" s="24"/>
      <c r="G5" s="24"/>
      <c r="H5" s="24"/>
      <c r="I5" s="24"/>
      <c r="J5" s="24"/>
      <c r="K5" s="24"/>
      <c r="L5" s="24"/>
      <c r="M5" s="24"/>
      <c r="N5" s="12"/>
    </row>
    <row r="6" spans="2:14" s="2" customFormat="1" ht="39.6" x14ac:dyDescent="0.3">
      <c r="B6" s="7" t="s">
        <v>1</v>
      </c>
      <c r="C6" s="15" t="s">
        <v>2</v>
      </c>
      <c r="D6" s="15" t="s">
        <v>54</v>
      </c>
      <c r="E6" s="10" t="s">
        <v>28</v>
      </c>
      <c r="F6" s="6" t="s">
        <v>37</v>
      </c>
      <c r="G6" s="6" t="s">
        <v>38</v>
      </c>
      <c r="H6" s="6" t="s">
        <v>53</v>
      </c>
      <c r="I6" s="6" t="s">
        <v>52</v>
      </c>
      <c r="J6" s="6" t="s">
        <v>39</v>
      </c>
      <c r="K6" s="22" t="s">
        <v>40</v>
      </c>
      <c r="L6" s="11" t="s">
        <v>4</v>
      </c>
      <c r="M6" s="9" t="s">
        <v>5</v>
      </c>
      <c r="N6" s="13" t="s">
        <v>6</v>
      </c>
    </row>
    <row r="7" spans="2:14" ht="14.4" customHeight="1" x14ac:dyDescent="0.3">
      <c r="B7" s="16">
        <v>1</v>
      </c>
      <c r="C7" s="16">
        <v>91</v>
      </c>
      <c r="D7" s="16" t="s">
        <v>83</v>
      </c>
      <c r="E7" s="17" t="s">
        <v>82</v>
      </c>
      <c r="F7" s="18">
        <v>100</v>
      </c>
      <c r="G7" s="19">
        <v>75</v>
      </c>
      <c r="H7" s="19">
        <v>75</v>
      </c>
      <c r="I7" s="19"/>
      <c r="J7" s="19">
        <v>100</v>
      </c>
      <c r="K7" s="19">
        <v>75</v>
      </c>
      <c r="L7" s="16">
        <f>+MIN(Tabla16935[[#This Row],[DUATLÓN CRE AVILES]:[TRIATLÓN POR RELEVOS ROQUETAS]])</f>
        <v>75</v>
      </c>
      <c r="M7" s="16">
        <f>SUM(Tabla16935[[#This Row],[DUATLÓN CRE AVILES]:[TRIATLÓN POR RELEVOS ROQUETAS]])</f>
        <v>425</v>
      </c>
      <c r="N7" s="16">
        <f>+Tabla16935[[#This Row],[Total]]-Tabla16935[[#This Row],[MENOR]]</f>
        <v>350</v>
      </c>
    </row>
    <row r="8" spans="2:14" ht="14.4" customHeight="1" x14ac:dyDescent="0.3">
      <c r="B8" s="16">
        <v>2</v>
      </c>
      <c r="C8" s="16">
        <v>99</v>
      </c>
      <c r="D8" s="16" t="s">
        <v>91</v>
      </c>
      <c r="E8" s="17" t="s">
        <v>44</v>
      </c>
      <c r="F8" s="18">
        <v>96</v>
      </c>
      <c r="G8" s="19">
        <v>69</v>
      </c>
      <c r="H8" s="19">
        <v>66</v>
      </c>
      <c r="I8" s="19"/>
      <c r="J8" s="19">
        <v>96</v>
      </c>
      <c r="K8" s="19">
        <v>72</v>
      </c>
      <c r="L8" s="16">
        <f>+MIN(Tabla16935[[#This Row],[DUATLÓN CRE AVILES]:[TRIATLÓN POR RELEVOS ROQUETAS]])</f>
        <v>66</v>
      </c>
      <c r="M8" s="16">
        <f>SUM(Tabla16935[[#This Row],[DUATLÓN CRE AVILES]:[TRIATLÓN POR RELEVOS ROQUETAS]])</f>
        <v>399</v>
      </c>
      <c r="N8" s="16">
        <f>+Tabla16935[[#This Row],[Total]]-Tabla16935[[#This Row],[MENOR]]</f>
        <v>333</v>
      </c>
    </row>
    <row r="9" spans="2:14" ht="14.4" customHeight="1" x14ac:dyDescent="0.3">
      <c r="B9" s="16">
        <v>3</v>
      </c>
      <c r="C9" s="16">
        <v>103</v>
      </c>
      <c r="D9" s="16" t="s">
        <v>95</v>
      </c>
      <c r="E9" s="17" t="s">
        <v>48</v>
      </c>
      <c r="F9" s="18">
        <v>92</v>
      </c>
      <c r="G9" s="19">
        <v>72</v>
      </c>
      <c r="H9" s="19">
        <v>69</v>
      </c>
      <c r="I9" s="19"/>
      <c r="J9" s="19">
        <v>88</v>
      </c>
      <c r="K9" s="19">
        <v>69</v>
      </c>
      <c r="L9" s="16">
        <f>+MIN(Tabla16935[[#This Row],[DUATLÓN CRE AVILES]:[TRIATLÓN POR RELEVOS ROQUETAS]])</f>
        <v>69</v>
      </c>
      <c r="M9" s="16">
        <f>SUM(Tabla16935[[#This Row],[DUATLÓN CRE AVILES]:[TRIATLÓN POR RELEVOS ROQUETAS]])</f>
        <v>390</v>
      </c>
      <c r="N9" s="16">
        <f>+Tabla16935[[#This Row],[Total]]-Tabla16935[[#This Row],[MENOR]]</f>
        <v>321</v>
      </c>
    </row>
    <row r="10" spans="2:14" ht="14.4" customHeight="1" x14ac:dyDescent="0.3">
      <c r="B10" s="16">
        <v>4</v>
      </c>
      <c r="C10" s="16">
        <v>104</v>
      </c>
      <c r="D10" s="16" t="s">
        <v>96</v>
      </c>
      <c r="E10" s="17" t="s">
        <v>49</v>
      </c>
      <c r="F10" s="18">
        <v>88</v>
      </c>
      <c r="G10" s="19">
        <v>57</v>
      </c>
      <c r="H10" s="19">
        <v>72</v>
      </c>
      <c r="I10" s="19"/>
      <c r="J10" s="19">
        <v>84</v>
      </c>
      <c r="K10" s="19">
        <v>63</v>
      </c>
      <c r="L10" s="16">
        <f>+MIN(Tabla16935[[#This Row],[DUATLÓN CRE AVILES]:[TRIATLÓN POR RELEVOS ROQUETAS]])</f>
        <v>57</v>
      </c>
      <c r="M10" s="16">
        <f>SUM(Tabla16935[[#This Row],[DUATLÓN CRE AVILES]:[TRIATLÓN POR RELEVOS ROQUETAS]])</f>
        <v>364</v>
      </c>
      <c r="N10" s="16">
        <f>+Tabla16935[[#This Row],[Total]]-Tabla16935[[#This Row],[MENOR]]</f>
        <v>307</v>
      </c>
    </row>
    <row r="11" spans="2:14" ht="14.4" customHeight="1" x14ac:dyDescent="0.3">
      <c r="B11" s="16">
        <v>5</v>
      </c>
      <c r="C11" s="16">
        <v>95</v>
      </c>
      <c r="D11" s="16" t="s">
        <v>87</v>
      </c>
      <c r="E11" s="17" t="s">
        <v>41</v>
      </c>
      <c r="F11" s="18">
        <v>76</v>
      </c>
      <c r="G11" s="19">
        <v>66</v>
      </c>
      <c r="H11" s="19">
        <v>57</v>
      </c>
      <c r="I11" s="19"/>
      <c r="J11" s="19">
        <v>76</v>
      </c>
      <c r="K11" s="19">
        <v>57</v>
      </c>
      <c r="L11" s="16">
        <f>+MIN(Tabla16935[[#This Row],[DUATLÓN CRE AVILES]:[TRIATLÓN POR RELEVOS ROQUETAS]])</f>
        <v>57</v>
      </c>
      <c r="M11" s="16">
        <f>SUM(Tabla16935[[#This Row],[DUATLÓN CRE AVILES]:[TRIATLÓN POR RELEVOS ROQUETAS]])</f>
        <v>332</v>
      </c>
      <c r="N11" s="16">
        <f>+Tabla16935[[#This Row],[Total]]-Tabla16935[[#This Row],[MENOR]]</f>
        <v>275</v>
      </c>
    </row>
    <row r="12" spans="2:14" ht="14.4" customHeight="1" x14ac:dyDescent="0.3">
      <c r="B12" s="16">
        <v>6</v>
      </c>
      <c r="C12" s="16">
        <v>93</v>
      </c>
      <c r="D12" s="16" t="s">
        <v>85</v>
      </c>
      <c r="E12" s="17" t="s">
        <v>81</v>
      </c>
      <c r="F12" s="18">
        <v>68</v>
      </c>
      <c r="G12" s="19">
        <v>48</v>
      </c>
      <c r="H12" s="19">
        <v>48</v>
      </c>
      <c r="I12" s="19"/>
      <c r="J12" s="19">
        <v>92</v>
      </c>
      <c r="K12" s="19">
        <v>66</v>
      </c>
      <c r="L12" s="16">
        <f>+MIN(Tabla16935[[#This Row],[DUATLÓN CRE AVILES]:[TRIATLÓN POR RELEVOS ROQUETAS]])</f>
        <v>48</v>
      </c>
      <c r="M12" s="16">
        <f>SUM(Tabla16935[[#This Row],[DUATLÓN CRE AVILES]:[TRIATLÓN POR RELEVOS ROQUETAS]])</f>
        <v>322</v>
      </c>
      <c r="N12" s="16">
        <f>+Tabla16935[[#This Row],[Total]]-Tabla16935[[#This Row],[MENOR]]</f>
        <v>274</v>
      </c>
    </row>
    <row r="13" spans="2:14" ht="14.4" customHeight="1" x14ac:dyDescent="0.3">
      <c r="B13" s="16">
        <v>7</v>
      </c>
      <c r="C13" s="16">
        <v>101</v>
      </c>
      <c r="D13" s="16" t="s">
        <v>93</v>
      </c>
      <c r="E13" s="17" t="s">
        <v>46</v>
      </c>
      <c r="F13" s="18">
        <v>72</v>
      </c>
      <c r="G13" s="19">
        <v>54</v>
      </c>
      <c r="H13" s="19">
        <v>60</v>
      </c>
      <c r="I13" s="19"/>
      <c r="J13" s="19">
        <v>80</v>
      </c>
      <c r="K13" s="19">
        <v>42</v>
      </c>
      <c r="L13" s="16">
        <f>+MIN(Tabla16935[[#This Row],[DUATLÓN CRE AVILES]:[TRIATLÓN POR RELEVOS ROQUETAS]])</f>
        <v>42</v>
      </c>
      <c r="M13" s="16">
        <f>SUM(Tabla16935[[#This Row],[DUATLÓN CRE AVILES]:[TRIATLÓN POR RELEVOS ROQUETAS]])</f>
        <v>308</v>
      </c>
      <c r="N13" s="16">
        <f>+Tabla16935[[#This Row],[Total]]-Tabla16935[[#This Row],[MENOR]]</f>
        <v>266</v>
      </c>
    </row>
    <row r="14" spans="2:14" ht="14.4" customHeight="1" x14ac:dyDescent="0.3">
      <c r="B14" s="16">
        <v>8</v>
      </c>
      <c r="C14" s="16">
        <v>97</v>
      </c>
      <c r="D14" s="16" t="s">
        <v>89</v>
      </c>
      <c r="E14" s="17" t="s">
        <v>43</v>
      </c>
      <c r="F14" s="18">
        <v>80</v>
      </c>
      <c r="G14" s="19">
        <v>63</v>
      </c>
      <c r="H14" s="19">
        <v>42</v>
      </c>
      <c r="I14" s="19"/>
      <c r="J14" s="19">
        <v>68</v>
      </c>
      <c r="K14" s="19">
        <v>54</v>
      </c>
      <c r="L14" s="16">
        <f>+MIN(Tabla16935[[#This Row],[DUATLÓN CRE AVILES]:[TRIATLÓN POR RELEVOS ROQUETAS]])</f>
        <v>42</v>
      </c>
      <c r="M14" s="16">
        <f>SUM(Tabla16935[[#This Row],[DUATLÓN CRE AVILES]:[TRIATLÓN POR RELEVOS ROQUETAS]])</f>
        <v>307</v>
      </c>
      <c r="N14" s="16">
        <f>+Tabla16935[[#This Row],[Total]]-Tabla16935[[#This Row],[MENOR]]</f>
        <v>265</v>
      </c>
    </row>
    <row r="15" spans="2:14" ht="14.4" customHeight="1" x14ac:dyDescent="0.3">
      <c r="B15" s="16">
        <v>9</v>
      </c>
      <c r="C15" s="16">
        <v>94</v>
      </c>
      <c r="D15" s="16" t="s">
        <v>86</v>
      </c>
      <c r="E15" s="17" t="s">
        <v>26</v>
      </c>
      <c r="F15" s="18">
        <v>84</v>
      </c>
      <c r="G15" s="19">
        <v>60</v>
      </c>
      <c r="H15" s="19">
        <v>51</v>
      </c>
      <c r="I15" s="19"/>
      <c r="J15" s="19">
        <v>60</v>
      </c>
      <c r="K15" s="19">
        <v>51</v>
      </c>
      <c r="L15" s="16">
        <f>+MIN(Tabla16935[[#This Row],[DUATLÓN CRE AVILES]:[TRIATLÓN POR RELEVOS ROQUETAS]])</f>
        <v>51</v>
      </c>
      <c r="M15" s="16">
        <f>SUM(Tabla16935[[#This Row],[DUATLÓN CRE AVILES]:[TRIATLÓN POR RELEVOS ROQUETAS]])</f>
        <v>306</v>
      </c>
      <c r="N15" s="16">
        <f>+Tabla16935[[#This Row],[Total]]-Tabla16935[[#This Row],[MENOR]]</f>
        <v>255</v>
      </c>
    </row>
    <row r="16" spans="2:14" ht="14.4" customHeight="1" x14ac:dyDescent="0.3">
      <c r="B16" s="16">
        <v>10</v>
      </c>
      <c r="C16" s="16">
        <v>105</v>
      </c>
      <c r="D16" s="16" t="s">
        <v>97</v>
      </c>
      <c r="E16" s="17" t="s">
        <v>50</v>
      </c>
      <c r="F16" s="18">
        <v>56</v>
      </c>
      <c r="G16" s="19">
        <v>42</v>
      </c>
      <c r="H16" s="19">
        <v>54</v>
      </c>
      <c r="I16" s="19"/>
      <c r="J16" s="19">
        <v>72</v>
      </c>
      <c r="K16" s="19">
        <v>60</v>
      </c>
      <c r="L16" s="16">
        <f>+MIN(Tabla16935[[#This Row],[DUATLÓN CRE AVILES]:[TRIATLÓN POR RELEVOS ROQUETAS]])</f>
        <v>42</v>
      </c>
      <c r="M16" s="16">
        <f>SUM(Tabla16935[[#This Row],[DUATLÓN CRE AVILES]:[TRIATLÓN POR RELEVOS ROQUETAS]])</f>
        <v>284</v>
      </c>
      <c r="N16" s="16">
        <f>+Tabla16935[[#This Row],[Total]]-Tabla16935[[#This Row],[MENOR]]</f>
        <v>242</v>
      </c>
    </row>
    <row r="17" spans="2:14" ht="14.4" customHeight="1" x14ac:dyDescent="0.3">
      <c r="B17" s="16">
        <v>11</v>
      </c>
      <c r="C17" s="16">
        <v>102</v>
      </c>
      <c r="D17" s="16" t="s">
        <v>94</v>
      </c>
      <c r="E17" s="17" t="s">
        <v>47</v>
      </c>
      <c r="F17" s="18">
        <v>64</v>
      </c>
      <c r="G17" s="19">
        <v>45</v>
      </c>
      <c r="H17" s="19">
        <v>63</v>
      </c>
      <c r="I17" s="19"/>
      <c r="J17" s="19">
        <v>56</v>
      </c>
      <c r="K17" s="19">
        <v>48</v>
      </c>
      <c r="L17" s="16">
        <f>+MIN(Tabla16935[[#This Row],[DUATLÓN CRE AVILES]:[TRIATLÓN POR RELEVOS ROQUETAS]])</f>
        <v>45</v>
      </c>
      <c r="M17" s="16">
        <f>SUM(Tabla16935[[#This Row],[DUATLÓN CRE AVILES]:[TRIATLÓN POR RELEVOS ROQUETAS]])</f>
        <v>276</v>
      </c>
      <c r="N17" s="16">
        <f>+Tabla16935[[#This Row],[Total]]-Tabla16935[[#This Row],[MENOR]]</f>
        <v>231</v>
      </c>
    </row>
    <row r="18" spans="2:14" ht="14.4" customHeight="1" x14ac:dyDescent="0.3">
      <c r="B18" s="16">
        <v>12</v>
      </c>
      <c r="C18" s="16">
        <v>92</v>
      </c>
      <c r="D18" s="16" t="s">
        <v>84</v>
      </c>
      <c r="E18" s="17" t="s">
        <v>25</v>
      </c>
      <c r="F18" s="18">
        <v>44</v>
      </c>
      <c r="G18" s="19">
        <v>39</v>
      </c>
      <c r="H18" s="19">
        <v>36</v>
      </c>
      <c r="I18" s="19"/>
      <c r="J18" s="19">
        <v>64</v>
      </c>
      <c r="K18" s="19">
        <v>45</v>
      </c>
      <c r="L18" s="16">
        <f>+MIN(Tabla16935[[#This Row],[DUATLÓN CRE AVILES]:[TRIATLÓN POR RELEVOS ROQUETAS]])</f>
        <v>36</v>
      </c>
      <c r="M18" s="16">
        <f>SUM(Tabla16935[[#This Row],[DUATLÓN CRE AVILES]:[TRIATLÓN POR RELEVOS ROQUETAS]])</f>
        <v>228</v>
      </c>
      <c r="N18" s="16">
        <f>+Tabla16935[[#This Row],[Total]]-Tabla16935[[#This Row],[MENOR]]</f>
        <v>192</v>
      </c>
    </row>
    <row r="19" spans="2:14" ht="14.4" customHeight="1" x14ac:dyDescent="0.3">
      <c r="B19" s="16">
        <v>13</v>
      </c>
      <c r="C19" s="16">
        <v>98</v>
      </c>
      <c r="D19" s="16" t="s">
        <v>90</v>
      </c>
      <c r="E19" s="17" t="s">
        <v>35</v>
      </c>
      <c r="F19" s="18">
        <v>52</v>
      </c>
      <c r="G19" s="19">
        <v>36</v>
      </c>
      <c r="H19" s="19">
        <v>33</v>
      </c>
      <c r="I19" s="19"/>
      <c r="J19" s="19">
        <v>52</v>
      </c>
      <c r="K19" s="19">
        <v>39</v>
      </c>
      <c r="L19" s="16">
        <f>+MIN(Tabla16935[[#This Row],[DUATLÓN CRE AVILES]:[TRIATLÓN POR RELEVOS ROQUETAS]])</f>
        <v>33</v>
      </c>
      <c r="M19" s="16">
        <f>SUM(Tabla16935[[#This Row],[DUATLÓN CRE AVILES]:[TRIATLÓN POR RELEVOS ROQUETAS]])</f>
        <v>212</v>
      </c>
      <c r="N19" s="16">
        <f>+Tabla16935[[#This Row],[Total]]-Tabla16935[[#This Row],[MENOR]]</f>
        <v>179</v>
      </c>
    </row>
    <row r="20" spans="2:14" ht="14.4" customHeight="1" x14ac:dyDescent="0.3">
      <c r="B20" s="16">
        <v>14</v>
      </c>
      <c r="C20" s="16">
        <v>106</v>
      </c>
      <c r="D20" s="16" t="s">
        <v>98</v>
      </c>
      <c r="E20" s="17" t="s">
        <v>51</v>
      </c>
      <c r="F20" s="18">
        <v>48</v>
      </c>
      <c r="G20" s="19">
        <v>33</v>
      </c>
      <c r="H20" s="19">
        <v>45</v>
      </c>
      <c r="I20" s="19"/>
      <c r="J20" s="19">
        <v>48</v>
      </c>
      <c r="K20" s="19">
        <v>33</v>
      </c>
      <c r="L20" s="16">
        <f>+MIN(Tabla16935[[#This Row],[DUATLÓN CRE AVILES]:[TRIATLÓN POR RELEVOS ROQUETAS]])</f>
        <v>33</v>
      </c>
      <c r="M20" s="16">
        <f>SUM(Tabla16935[[#This Row],[DUATLÓN CRE AVILES]:[TRIATLÓN POR RELEVOS ROQUETAS]])</f>
        <v>207</v>
      </c>
      <c r="N20" s="16">
        <f>+Tabla16935[[#This Row],[Total]]-Tabla16935[[#This Row],[MENOR]]</f>
        <v>174</v>
      </c>
    </row>
    <row r="21" spans="2:14" ht="14.4" customHeight="1" x14ac:dyDescent="0.3">
      <c r="B21" s="16">
        <v>15</v>
      </c>
      <c r="C21" s="16">
        <v>96</v>
      </c>
      <c r="D21" s="16" t="s">
        <v>88</v>
      </c>
      <c r="E21" s="17" t="s">
        <v>42</v>
      </c>
      <c r="F21" s="18">
        <v>40</v>
      </c>
      <c r="G21" s="19">
        <v>30</v>
      </c>
      <c r="H21" s="19">
        <v>30</v>
      </c>
      <c r="I21" s="19"/>
      <c r="J21" s="19">
        <v>44</v>
      </c>
      <c r="K21" s="19">
        <v>36</v>
      </c>
      <c r="L21" s="16">
        <f>+MIN(Tabla16935[[#This Row],[DUATLÓN CRE AVILES]:[TRIATLÓN POR RELEVOS ROQUETAS]])</f>
        <v>30</v>
      </c>
      <c r="M21" s="16">
        <f>SUM(Tabla16935[[#This Row],[DUATLÓN CRE AVILES]:[TRIATLÓN POR RELEVOS ROQUETAS]])</f>
        <v>180</v>
      </c>
      <c r="N21" s="16">
        <f>+Tabla16935[[#This Row],[Total]]-Tabla16935[[#This Row],[MENOR]]</f>
        <v>150</v>
      </c>
    </row>
    <row r="22" spans="2:14" ht="14.4" customHeight="1" x14ac:dyDescent="0.3">
      <c r="B22" s="16">
        <v>16</v>
      </c>
      <c r="C22" s="16">
        <v>100</v>
      </c>
      <c r="D22" s="16" t="s">
        <v>92</v>
      </c>
      <c r="E22" s="17" t="s">
        <v>45</v>
      </c>
      <c r="F22" s="18">
        <v>60</v>
      </c>
      <c r="G22" s="19">
        <v>51</v>
      </c>
      <c r="H22" s="19">
        <v>39</v>
      </c>
      <c r="I22" s="19"/>
      <c r="J22" s="19">
        <v>0</v>
      </c>
      <c r="K22" s="19">
        <v>0</v>
      </c>
      <c r="L22" s="16">
        <f>+MIN(Tabla16935[[#This Row],[DUATLÓN CRE AVILES]:[TRIATLÓN POR RELEVOS ROQUETAS]])</f>
        <v>0</v>
      </c>
      <c r="M22" s="16">
        <f>SUM(Tabla16935[[#This Row],[DUATLÓN CRE AVILES]:[TRIATLÓN POR RELEVOS ROQUETAS]])</f>
        <v>150</v>
      </c>
      <c r="N22" s="16">
        <f>+Tabla16935[[#This Row],[Total]]-Tabla16935[[#This Row],[MENOR]]</f>
        <v>150</v>
      </c>
    </row>
    <row r="23" spans="2:14" ht="14.4" customHeight="1" x14ac:dyDescent="0.3">
      <c r="B23" s="16">
        <v>17</v>
      </c>
      <c r="C23" s="16">
        <v>107</v>
      </c>
      <c r="D23" s="16"/>
      <c r="E23" s="17"/>
      <c r="F23" s="18"/>
      <c r="G23" s="19"/>
      <c r="H23" s="19"/>
      <c r="I23" s="19"/>
      <c r="J23" s="19"/>
      <c r="K23" s="19"/>
      <c r="L23" s="16">
        <f>+MIN(Tabla16935[[#This Row],[DUATLÓN CRE AVILES]:[TRIATLÓN POR RELEVOS ROQUETAS]])</f>
        <v>0</v>
      </c>
      <c r="M23" s="16">
        <f>SUM(Tabla16935[[#This Row],[DUATLÓN CRE AVILES]:[TRIATLÓN POR RELEVOS ROQUETAS]])</f>
        <v>0</v>
      </c>
      <c r="N23" s="16">
        <f>+Tabla16935[[#This Row],[Total]]-Tabla16935[[#This Row],[MENOR]]</f>
        <v>0</v>
      </c>
    </row>
    <row r="24" spans="2:14" ht="14.4" customHeight="1" x14ac:dyDescent="0.3">
      <c r="B24" s="16">
        <v>18</v>
      </c>
      <c r="C24" s="16">
        <v>108</v>
      </c>
      <c r="D24" s="16"/>
      <c r="E24" s="20"/>
      <c r="F24" s="18"/>
      <c r="G24" s="19"/>
      <c r="H24" s="19"/>
      <c r="I24" s="19"/>
      <c r="J24" s="19"/>
      <c r="K24" s="19"/>
      <c r="L24" s="16">
        <f>+MIN(Tabla16935[[#This Row],[DUATLÓN CRE AVILES]:[TRIATLÓN POR RELEVOS ROQUETAS]])</f>
        <v>0</v>
      </c>
      <c r="M24" s="16">
        <f>SUM(Tabla16935[[#This Row],[DUATLÓN CRE AVILES]:[TRIATLÓN POR RELEVOS ROQUETAS]])</f>
        <v>0</v>
      </c>
      <c r="N24" s="16">
        <f>+Tabla16935[[#This Row],[Total]]-Tabla16935[[#This Row],[MENOR]]</f>
        <v>0</v>
      </c>
    </row>
    <row r="25" spans="2:14" ht="14.4" customHeight="1" x14ac:dyDescent="0.3">
      <c r="B25" s="16">
        <v>19</v>
      </c>
      <c r="C25" s="16">
        <v>109</v>
      </c>
      <c r="D25" s="16"/>
      <c r="E25" s="20"/>
      <c r="F25" s="18"/>
      <c r="G25" s="19"/>
      <c r="H25" s="19"/>
      <c r="I25" s="19"/>
      <c r="J25" s="19"/>
      <c r="K25" s="19"/>
      <c r="L25" s="16">
        <f>+MIN(Tabla16935[[#This Row],[DUATLÓN CRE AVILES]:[TRIATLÓN POR RELEVOS ROQUETAS]])</f>
        <v>0</v>
      </c>
      <c r="M25" s="16">
        <f>SUM(Tabla16935[[#This Row],[DUATLÓN CRE AVILES]:[TRIATLÓN POR RELEVOS ROQUETAS]])</f>
        <v>0</v>
      </c>
      <c r="N25" s="16">
        <f>+Tabla16935[[#This Row],[Total]]-Tabla16935[[#This Row],[MENOR]]</f>
        <v>0</v>
      </c>
    </row>
    <row r="26" spans="2:14" ht="14.4" customHeight="1" x14ac:dyDescent="0.3">
      <c r="B26" s="16">
        <v>20</v>
      </c>
      <c r="C26" s="16">
        <v>110</v>
      </c>
      <c r="D26" s="16"/>
      <c r="E26" s="20"/>
      <c r="F26" s="18"/>
      <c r="G26" s="19"/>
      <c r="H26" s="19"/>
      <c r="I26" s="19"/>
      <c r="J26" s="19"/>
      <c r="K26" s="19"/>
      <c r="L26" s="16">
        <f>+MIN(Tabla16935[[#This Row],[DUATLÓN CRE AVILES]:[TRIATLÓN POR RELEVOS ROQUETAS]])</f>
        <v>0</v>
      </c>
      <c r="M26" s="16">
        <f>SUM(Tabla16935[[#This Row],[DUATLÓN CRE AVILES]:[TRIATLÓN POR RELEVOS ROQUETAS]])</f>
        <v>0</v>
      </c>
      <c r="N26" s="16">
        <f>+Tabla16935[[#This Row],[Total]]-Tabla16935[[#This Row],[MENOR]]</f>
        <v>0</v>
      </c>
    </row>
    <row r="27" spans="2:14" ht="14.4" customHeight="1" x14ac:dyDescent="0.3">
      <c r="B27" s="16">
        <v>21</v>
      </c>
      <c r="C27" s="16">
        <v>111</v>
      </c>
      <c r="D27" s="16"/>
      <c r="E27" s="21"/>
      <c r="F27" s="18"/>
      <c r="G27" s="19"/>
      <c r="H27" s="19"/>
      <c r="I27" s="19"/>
      <c r="J27" s="19"/>
      <c r="K27" s="19"/>
      <c r="L27" s="16">
        <f>+MIN(Tabla16935[[#This Row],[DUATLÓN CRE AVILES]:[TRIATLÓN POR RELEVOS ROQUETAS]])</f>
        <v>0</v>
      </c>
      <c r="M27" s="16">
        <f>SUM(Tabla16935[[#This Row],[DUATLÓN CRE AVILES]:[TRIATLÓN POR RELEVOS ROQUETAS]])</f>
        <v>0</v>
      </c>
      <c r="N27" s="16">
        <f>+Tabla16935[[#This Row],[Total]]-Tabla16935[[#This Row],[MENOR]]</f>
        <v>0</v>
      </c>
    </row>
    <row r="28" spans="2:14" ht="14.4" customHeight="1" x14ac:dyDescent="0.3">
      <c r="B28" s="16">
        <v>22</v>
      </c>
      <c r="C28" s="16">
        <v>112</v>
      </c>
      <c r="D28" s="16"/>
      <c r="E28" s="17"/>
      <c r="F28" s="18"/>
      <c r="G28" s="19"/>
      <c r="H28" s="19"/>
      <c r="I28" s="19"/>
      <c r="J28" s="19"/>
      <c r="K28" s="19"/>
      <c r="L28" s="16">
        <f>+MIN(Tabla16935[[#This Row],[DUATLÓN CRE AVILES]:[TRIATLÓN POR RELEVOS ROQUETAS]])</f>
        <v>0</v>
      </c>
      <c r="M28" s="16">
        <f>SUM(Tabla16935[[#This Row],[DUATLÓN CRE AVILES]:[TRIATLÓN POR RELEVOS ROQUETAS]])</f>
        <v>0</v>
      </c>
      <c r="N28" s="16">
        <f>+Tabla16935[[#This Row],[Total]]-Tabla16935[[#This Row],[MENOR]]</f>
        <v>0</v>
      </c>
    </row>
    <row r="29" spans="2:14" ht="14.4" customHeight="1" x14ac:dyDescent="0.3">
      <c r="B29" s="16">
        <v>23</v>
      </c>
      <c r="C29" s="16">
        <v>113</v>
      </c>
      <c r="D29" s="16"/>
      <c r="E29" s="17"/>
      <c r="F29" s="18"/>
      <c r="G29" s="19"/>
      <c r="H29" s="19"/>
      <c r="I29" s="19"/>
      <c r="J29" s="19"/>
      <c r="K29" s="19"/>
      <c r="L29" s="16">
        <f>+MIN(Tabla16935[[#This Row],[DUATLÓN CRE AVILES]:[TRIATLÓN POR RELEVOS ROQUETAS]])</f>
        <v>0</v>
      </c>
      <c r="M29" s="16">
        <f>SUM(Tabla16935[[#This Row],[DUATLÓN CRE AVILES]:[TRIATLÓN POR RELEVOS ROQUETAS]])</f>
        <v>0</v>
      </c>
      <c r="N29" s="16">
        <f>+Tabla16935[[#This Row],[Total]]-Tabla16935[[#This Row],[MENOR]]</f>
        <v>0</v>
      </c>
    </row>
    <row r="30" spans="2:14" ht="14.4" customHeight="1" x14ac:dyDescent="0.3">
      <c r="B30" s="16">
        <v>24</v>
      </c>
      <c r="C30" s="16">
        <v>114</v>
      </c>
      <c r="D30" s="16"/>
      <c r="E30" s="17"/>
      <c r="F30" s="18"/>
      <c r="G30" s="19"/>
      <c r="H30" s="19"/>
      <c r="I30" s="19"/>
      <c r="J30" s="19"/>
      <c r="K30" s="19"/>
      <c r="L30" s="16">
        <f>+MIN(Tabla16935[[#This Row],[DUATLÓN CRE AVILES]:[TRIATLÓN POR RELEVOS ROQUETAS]])</f>
        <v>0</v>
      </c>
      <c r="M30" s="16">
        <f>SUM(Tabla16935[[#This Row],[DUATLÓN CRE AVILES]:[TRIATLÓN POR RELEVOS ROQUETAS]])</f>
        <v>0</v>
      </c>
      <c r="N30" s="16">
        <f>+Tabla16935[[#This Row],[Total]]-Tabla16935[[#This Row],[MENOR]]</f>
        <v>0</v>
      </c>
    </row>
    <row r="31" spans="2:14" ht="14.4" customHeight="1" x14ac:dyDescent="0.3">
      <c r="B31" s="16">
        <v>25</v>
      </c>
      <c r="C31" s="16">
        <v>115</v>
      </c>
      <c r="D31" s="16"/>
      <c r="E31" s="17"/>
      <c r="F31" s="18"/>
      <c r="G31" s="19"/>
      <c r="H31" s="19"/>
      <c r="I31" s="19"/>
      <c r="J31" s="19"/>
      <c r="K31" s="19"/>
      <c r="L31" s="16">
        <f>+MIN(Tabla16935[[#This Row],[DUATLÓN CRE AVILES]:[TRIATLÓN POR RELEVOS ROQUETAS]])</f>
        <v>0</v>
      </c>
      <c r="M31" s="16">
        <f>SUM(Tabla16935[[#This Row],[DUATLÓN CRE AVILES]:[TRIATLÓN POR RELEVOS ROQUETAS]])</f>
        <v>0</v>
      </c>
      <c r="N31" s="16">
        <f>+Tabla16935[[#This Row],[Total]]-Tabla16935[[#This Row],[MENOR]]</f>
        <v>0</v>
      </c>
    </row>
  </sheetData>
  <mergeCells count="2">
    <mergeCell ref="F3:G3"/>
    <mergeCell ref="E5:M5"/>
  </mergeCells>
  <pageMargins left="0.7" right="0.7" top="0.75" bottom="0.75" header="0.3" footer="0.3"/>
  <pageSetup paperSize="9" scale="58" orientation="landscape" r:id="rId1"/>
  <ignoredErrors>
    <ignoredError sqref="F7:K22" calculatedColumn="1"/>
  </ignoredErrors>
  <drawing r:id="rId2"/>
  <legacyDrawing r:id="rId3"/>
  <tableParts count="1">
    <tablePart r:id="rId4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09bb4698-e239-4aef-a13d-6bc617e6dd23" xsi:nil="true"/>
    <lcf76f155ced4ddcb4097134ff3c332f xmlns="5a863050-148c-436d-b424-7f3aae80bcd9">
      <Terms xmlns="http://schemas.microsoft.com/office/infopath/2007/PartnerControls"/>
    </lcf76f155ced4ddcb4097134ff3c332f>
    <SharedWithUsers xmlns="09bb4698-e239-4aef-a13d-6bc617e6dd23">
      <UserInfo>
        <DisplayName/>
        <AccountId xsi:nil="true"/>
        <AccountType/>
      </UserInfo>
    </SharedWithUsers>
    <MediaLengthInSeconds xmlns="5a863050-148c-436d-b424-7f3aae80bcd9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7DDC87F2AAC3EF41BBBB6B811E5B4423" ma:contentTypeVersion="15" ma:contentTypeDescription="Crear nuevo documento." ma:contentTypeScope="" ma:versionID="091a310d7091fb2caf8e424ad82ea455">
  <xsd:schema xmlns:xsd="http://www.w3.org/2001/XMLSchema" xmlns:xs="http://www.w3.org/2001/XMLSchema" xmlns:p="http://schemas.microsoft.com/office/2006/metadata/properties" xmlns:ns2="5a863050-148c-436d-b424-7f3aae80bcd9" xmlns:ns3="09bb4698-e239-4aef-a13d-6bc617e6dd23" targetNamespace="http://schemas.microsoft.com/office/2006/metadata/properties" ma:root="true" ma:fieldsID="0addd3df3c536f19d28a067529a93ace" ns2:_="" ns3:_="">
    <xsd:import namespace="5a863050-148c-436d-b424-7f3aae80bcd9"/>
    <xsd:import namespace="09bb4698-e239-4aef-a13d-6bc617e6dd23"/>
    <xsd:element name="properties">
      <xsd:complexType>
        <xsd:sequence>
          <xsd:element name="documentManagement">
            <xsd:complexType>
              <xsd:all>
                <xsd:element ref="ns2:lcf76f155ced4ddcb4097134ff3c332f" minOccurs="0"/>
                <xsd:element ref="ns3:TaxCatchAll" minOccurs="0"/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DateTaken" minOccurs="0"/>
                <xsd:element ref="ns2:MediaServiceObjectDetectorVersion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MediaLengthInSeconds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a863050-148c-436d-b424-7f3aae80bcd9" elementFormDefault="qualified">
    <xsd:import namespace="http://schemas.microsoft.com/office/2006/documentManagement/types"/>
    <xsd:import namespace="http://schemas.microsoft.com/office/infopath/2007/PartnerControls"/>
    <xsd:element name="lcf76f155ced4ddcb4097134ff3c332f" ma:index="9" nillable="true" ma:taxonomy="true" ma:internalName="lcf76f155ced4ddcb4097134ff3c332f" ma:taxonomyFieldName="MediaServiceImageTags" ma:displayName="Etiquetas de imagen" ma:readOnly="false" ma:fieldId="{5cf76f15-5ced-4ddc-b409-7134ff3c332f}" ma:taxonomyMulti="true" ma:sspId="58d1c40f-05b1-4c77-9df2-b3edd9801f9d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Metadata" ma:index="11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2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3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4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bjectDetectorVersions" ma:index="15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21" nillable="true" ma:displayName="MediaLengthInSeconds" ma:hidden="true" ma:internalName="MediaLengthInSeconds" ma:readOnly="true">
      <xsd:simpleType>
        <xsd:restriction base="dms:Unknown"/>
      </xsd:simpleType>
    </xsd:element>
    <xsd:element name="MediaServiceLocation" ma:index="22" nillable="true" ma:displayName="Location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9bb4698-e239-4aef-a13d-6bc617e6dd23" elementFormDefault="qualified">
    <xsd:import namespace="http://schemas.microsoft.com/office/2006/documentManagement/types"/>
    <xsd:import namespace="http://schemas.microsoft.com/office/infopath/2007/PartnerControls"/>
    <xsd:element name="TaxCatchAll" ma:index="10" nillable="true" ma:displayName="Taxonomy Catch All Column" ma:hidden="true" ma:list="{ea78fa47-5118-4e06-9815-05b22051db64}" ma:internalName="TaxCatchAll" ma:showField="CatchAllData" ma:web="09bb4698-e239-4aef-a13d-6bc617e6dd23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19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0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3A33A57B-A329-45DA-A641-B799BADB8189}">
  <ds:schemaRefs>
    <ds:schemaRef ds:uri="http://schemas.microsoft.com/office/2006/metadata/properties"/>
    <ds:schemaRef ds:uri="http://schemas.microsoft.com/office/infopath/2007/PartnerControls"/>
    <ds:schemaRef ds:uri="09bb4698-e239-4aef-a13d-6bc617e6dd23"/>
    <ds:schemaRef ds:uri="5a863050-148c-436d-b424-7f3aae80bcd9"/>
  </ds:schemaRefs>
</ds:datastoreItem>
</file>

<file path=customXml/itemProps2.xml><?xml version="1.0" encoding="utf-8"?>
<ds:datastoreItem xmlns:ds="http://schemas.openxmlformats.org/officeDocument/2006/customXml" ds:itemID="{78335435-41FE-4575-A0E8-98AC97A2524E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A3F0D682-ADC6-4DCC-88CF-6150B384E445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5a863050-148c-436d-b424-7f3aae80bcd9"/>
    <ds:schemaRef ds:uri="09bb4698-e239-4aef-a13d-6bc617e6dd2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1ªF 2025</vt:lpstr>
      <vt:lpstr>2ªF 2025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Jorge Garcia</dc:creator>
  <cp:keywords/>
  <dc:description/>
  <cp:lastModifiedBy>Javier Rodriguez | FETRI</cp:lastModifiedBy>
  <cp:revision/>
  <cp:lastPrinted>2024-11-11T16:21:11Z</cp:lastPrinted>
  <dcterms:created xsi:type="dcterms:W3CDTF">2020-01-28T08:31:24Z</dcterms:created>
  <dcterms:modified xsi:type="dcterms:W3CDTF">2025-05-12T07:59:52Z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0x0101007DDC87F2AAC3EF41BBBB6B811E5B4423</vt:lpwstr>
  </property>
  <property fmtid="{D5CDD505-2E9C-101B-9397-08002B2CF9AE}" pid="3" name="Order">
    <vt:r8>23824800</vt:r8>
  </property>
  <property fmtid="{D5CDD505-2E9C-101B-9397-08002B2CF9AE}" pid="4" name="ComplianceAssetId">
    <vt:lpwstr/>
  </property>
  <property fmtid="{D5CDD505-2E9C-101B-9397-08002B2CF9AE}" pid="5" name="_ExtendedDescription">
    <vt:lpwstr/>
  </property>
  <property fmtid="{D5CDD505-2E9C-101B-9397-08002B2CF9AE}" pid="6" name="TriggerFlowInfo">
    <vt:lpwstr/>
  </property>
  <property fmtid="{D5CDD505-2E9C-101B-9397-08002B2CF9AE}" pid="7" name="MediaServiceImageTags">
    <vt:lpwstr/>
  </property>
</Properties>
</file>