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riatlonesp.sharepoint.com/sites/FederacionEspanoladeTriatlon/Documentos compartidos/2025/Competiciones/LIGAS NACIONALES 2025/LIGA NAL TALENTOS 2025/"/>
    </mc:Choice>
  </mc:AlternateContent>
  <xr:revisionPtr revIDLastSave="193" documentId="13_ncr:1_{1864CEB2-21BC-4B2C-89C0-CE0ED8EE0B26}" xr6:coauthVersionLast="47" xr6:coauthVersionMax="47" xr10:uidLastSave="{0FF19A0E-97E3-4196-BFE8-0DEB62C6241F}"/>
  <bookViews>
    <workbookView xWindow="-108" yWindow="-108" windowWidth="23256" windowHeight="12456" xr2:uid="{D6B9F79B-32EC-4DC1-906A-6010276B8130}"/>
  </bookViews>
  <sheets>
    <sheet name="1ªM 2025" sheetId="11" r:id="rId1"/>
    <sheet name="2ªM 2025" sheetId="12" r:id="rId2"/>
  </sheets>
  <externalReferences>
    <externalReference r:id="rId3"/>
    <externalReference r:id="rId4"/>
    <externalReference r:id="rId5"/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1" l="1"/>
  <c r="M12" i="11"/>
  <c r="L18" i="11"/>
  <c r="L20" i="11"/>
  <c r="L16" i="11"/>
  <c r="L23" i="11"/>
  <c r="L24" i="11"/>
  <c r="M28" i="11"/>
  <c r="L25" i="11"/>
  <c r="L27" i="11"/>
  <c r="L22" i="11"/>
  <c r="L30" i="11"/>
  <c r="L26" i="11"/>
  <c r="L29" i="11"/>
  <c r="L10" i="12"/>
  <c r="M7" i="12"/>
  <c r="M8" i="12"/>
  <c r="L18" i="12"/>
  <c r="L17" i="12"/>
  <c r="L15" i="12"/>
  <c r="M22" i="12"/>
  <c r="M21" i="12"/>
  <c r="M23" i="12"/>
  <c r="M13" i="12"/>
  <c r="L9" i="12"/>
  <c r="L14" i="12"/>
  <c r="M20" i="12"/>
  <c r="M26" i="12"/>
  <c r="M27" i="12"/>
  <c r="M28" i="12"/>
  <c r="L29" i="12"/>
  <c r="M30" i="12"/>
  <c r="M8" i="11"/>
  <c r="M9" i="11"/>
  <c r="M13" i="11"/>
  <c r="M17" i="11"/>
  <c r="M19" i="11"/>
  <c r="L31" i="11"/>
  <c r="L16" i="12"/>
  <c r="M25" i="12"/>
  <c r="M7" i="11"/>
  <c r="L11" i="11"/>
  <c r="L10" i="11"/>
  <c r="M15" i="11"/>
  <c r="M12" i="12"/>
  <c r="G24" i="12"/>
  <c r="M24" i="12" s="1"/>
  <c r="M19" i="12"/>
  <c r="M21" i="11"/>
  <c r="F11" i="12"/>
  <c r="M31" i="12"/>
  <c r="M11" i="12" l="1"/>
  <c r="L14" i="11"/>
  <c r="N14" i="11" s="1"/>
  <c r="M9" i="12"/>
  <c r="N9" i="12" s="1"/>
  <c r="M10" i="12"/>
  <c r="N10" i="12" s="1"/>
  <c r="M14" i="12"/>
  <c r="N14" i="12" s="1"/>
  <c r="L27" i="12"/>
  <c r="N27" i="12" s="1"/>
  <c r="L28" i="12"/>
  <c r="N28" i="12" s="1"/>
  <c r="L26" i="12"/>
  <c r="N26" i="12" s="1"/>
  <c r="L11" i="12"/>
  <c r="L24" i="12"/>
  <c r="N24" i="12" s="1"/>
  <c r="L12" i="11"/>
  <c r="N12" i="11" s="1"/>
  <c r="L17" i="11"/>
  <c r="N17" i="11" s="1"/>
  <c r="L7" i="12"/>
  <c r="N7" i="12" s="1"/>
  <c r="M29" i="12"/>
  <c r="N29" i="12" s="1"/>
  <c r="L13" i="11"/>
  <c r="N13" i="11" s="1"/>
  <c r="M10" i="11"/>
  <c r="N10" i="11" s="1"/>
  <c r="M22" i="11"/>
  <c r="N22" i="11" s="1"/>
  <c r="M27" i="11"/>
  <c r="N27" i="11" s="1"/>
  <c r="L19" i="12"/>
  <c r="N19" i="12" s="1"/>
  <c r="M18" i="12"/>
  <c r="N18" i="12" s="1"/>
  <c r="M16" i="12"/>
  <c r="N16" i="12" s="1"/>
  <c r="M17" i="12"/>
  <c r="N17" i="12" s="1"/>
  <c r="M15" i="12"/>
  <c r="N15" i="12" s="1"/>
  <c r="L21" i="12"/>
  <c r="N21" i="12" s="1"/>
  <c r="L23" i="12"/>
  <c r="N23" i="12" s="1"/>
  <c r="L30" i="12"/>
  <c r="N30" i="12" s="1"/>
  <c r="M30" i="11"/>
  <c r="N30" i="11" s="1"/>
  <c r="L8" i="12"/>
  <c r="N8" i="12" s="1"/>
  <c r="L25" i="12"/>
  <c r="N25" i="12" s="1"/>
  <c r="L28" i="11"/>
  <c r="N28" i="11" s="1"/>
  <c r="M20" i="11"/>
  <c r="N20" i="11" s="1"/>
  <c r="M31" i="11"/>
  <c r="N31" i="11" s="1"/>
  <c r="L7" i="11"/>
  <c r="N7" i="11" s="1"/>
  <c r="L8" i="11"/>
  <c r="N8" i="11" s="1"/>
  <c r="L20" i="12"/>
  <c r="N20" i="12" s="1"/>
  <c r="L12" i="12"/>
  <c r="N12" i="12" s="1"/>
  <c r="L22" i="12"/>
  <c r="N22" i="12" s="1"/>
  <c r="L13" i="12"/>
  <c r="N13" i="12" s="1"/>
  <c r="L31" i="12"/>
  <c r="N31" i="12" s="1"/>
  <c r="M24" i="11"/>
  <c r="N24" i="11" s="1"/>
  <c r="M26" i="11"/>
  <c r="N26" i="11" s="1"/>
  <c r="L9" i="11"/>
  <c r="N9" i="11" s="1"/>
  <c r="M16" i="11"/>
  <c r="N16" i="11" s="1"/>
  <c r="M18" i="11"/>
  <c r="N18" i="11" s="1"/>
  <c r="L19" i="11"/>
  <c r="N19" i="11" s="1"/>
  <c r="L21" i="11"/>
  <c r="N21" i="11" s="1"/>
  <c r="L15" i="11"/>
  <c r="N15" i="11" s="1"/>
  <c r="M11" i="11"/>
  <c r="N11" i="11" s="1"/>
  <c r="M25" i="11"/>
  <c r="N25" i="11" s="1"/>
  <c r="M23" i="11"/>
  <c r="N23" i="11" s="1"/>
  <c r="M29" i="11"/>
  <c r="N29" i="11" s="1"/>
  <c r="N11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F11" authorId="0" shapeId="0" xr:uid="{BF247136-FE33-4346-871F-C2F70CAB300D}">
      <text>
        <r>
          <rPr>
            <sz val="9"/>
            <color indexed="81"/>
            <rFont val="Tahoma"/>
            <charset val="1"/>
          </rPr>
          <t>DNF</t>
        </r>
      </text>
    </comment>
    <comment ref="J13" authorId="0" shapeId="0" xr:uid="{7CCB7CA4-A2DA-4261-861E-958154BE14A5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dns por no poner la alineacion a tiempo</t>
        </r>
      </text>
    </comment>
    <comment ref="G24" authorId="0" shapeId="0" xr:uid="{8D7447D2-BAC9-4968-8943-B59AB1254EEE}">
      <text>
        <r>
          <rPr>
            <b/>
            <sz val="9"/>
            <color indexed="81"/>
            <rFont val="Tahoma"/>
            <charset val="1"/>
          </rPr>
          <t>DSQ</t>
        </r>
      </text>
    </comment>
    <comment ref="H24" authorId="0" shapeId="0" xr:uid="{7B092EE3-3ED4-40D4-A357-ED91A9E9A595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dsq por alineacion indebida</t>
        </r>
      </text>
    </comment>
    <comment ref="F25" authorId="0" shapeId="0" xr:uid="{46C2E071-F44C-41F3-9C5D-C236527AE919}">
      <text>
        <r>
          <rPr>
            <b/>
            <sz val="9"/>
            <color indexed="81"/>
            <rFont val="Tahoma"/>
            <charset val="1"/>
          </rPr>
          <t>NP</t>
        </r>
      </text>
    </comment>
    <comment ref="G25" authorId="0" shapeId="0" xr:uid="{1C4F73B1-109C-405C-A762-7FE568749ED4}">
      <text>
        <r>
          <rPr>
            <b/>
            <sz val="9"/>
            <color indexed="81"/>
            <rFont val="Tahoma"/>
            <charset val="1"/>
          </rPr>
          <t>NP</t>
        </r>
      </text>
    </comment>
    <comment ref="H25" authorId="0" shapeId="0" xr:uid="{0A064F8C-9F1A-4DF1-A313-D384584C571D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dsq por alineacion indebida</t>
        </r>
      </text>
    </comment>
  </commentList>
</comments>
</file>

<file path=xl/sharedStrings.xml><?xml version="1.0" encoding="utf-8"?>
<sst xmlns="http://schemas.openxmlformats.org/spreadsheetml/2006/main" count="118" uniqueCount="106">
  <si>
    <t>1ª DIVISIÓN MASC.</t>
  </si>
  <si>
    <t>Pos</t>
  </si>
  <si>
    <t>DORSAL</t>
  </si>
  <si>
    <t>Primera División Masculina</t>
  </si>
  <si>
    <t>menor</t>
  </si>
  <si>
    <t>Total</t>
  </si>
  <si>
    <t>PUNTOS NETOS</t>
  </si>
  <si>
    <t>MONTILLA-CORDOBA TRIATLON</t>
  </si>
  <si>
    <t>CIDADE DE LUGO FLUVIAL</t>
  </si>
  <si>
    <t>CLUB TRIATLÓN ALBACETE RES</t>
  </si>
  <si>
    <t>CLUB TRIATLON TRITONES RIOJA</t>
  </si>
  <si>
    <t>CLUB DE TRIATLÓN DIABLILLOS DE RIVAS</t>
  </si>
  <si>
    <t>A.D. NAUTICO DE NARON</t>
  </si>
  <si>
    <t>CD TRIATLÓN LACERTA</t>
  </si>
  <si>
    <t>CAPEX</t>
  </si>
  <si>
    <t>STADIUM CASABLANCA MAPEI</t>
  </si>
  <si>
    <t>SALTOKI TRIKIDEAK</t>
  </si>
  <si>
    <t>A.D. FOGAR</t>
  </si>
  <si>
    <t>C.D. TRIATLÓN LAGUNA DE DUERO</t>
  </si>
  <si>
    <t>CLUB TRIATLONCIEM</t>
  </si>
  <si>
    <t>C.E.A. BETERA</t>
  </si>
  <si>
    <t>E-TRIATLÓN VALLADOLID</t>
  </si>
  <si>
    <t>TRIATLON INFORHOUSE SANTIAGO</t>
  </si>
  <si>
    <t>TRIATLON DON BENITO</t>
  </si>
  <si>
    <t>CLUB NATACIÓ BARCELONA FASTTRIATLON</t>
  </si>
  <si>
    <t>TRI INFINITY MÓSTOLES</t>
  </si>
  <si>
    <t>TRIPUÇOL</t>
  </si>
  <si>
    <t>2ª DIVISIÓN MASC.</t>
  </si>
  <si>
    <t>Segunda División Masculina</t>
  </si>
  <si>
    <t>MENOR</t>
  </si>
  <si>
    <t>CLUB DEPORTIVO DELIKIA</t>
  </si>
  <si>
    <t>TRITRAIN4YOU MÁLAGA</t>
  </si>
  <si>
    <t>TRIATLÓ ONTINYENT</t>
  </si>
  <si>
    <t>CLUB TRIATLON LUGONES</t>
  </si>
  <si>
    <t>AD TRIATLÓN ECOSPORT ALCOBENDAS</t>
  </si>
  <si>
    <t>C.D. TALAVERA TRAINING</t>
  </si>
  <si>
    <t>C.D. VAS</t>
  </si>
  <si>
    <t>CLUB TRIATLON LAS ROZAS</t>
  </si>
  <si>
    <t>C.D. GALOSPORT</t>
  </si>
  <si>
    <t>CLUB ATLETICO MELILLA</t>
  </si>
  <si>
    <t>ADSEVILLA</t>
  </si>
  <si>
    <t>C.T. TRISCHOOL CUENCA</t>
  </si>
  <si>
    <t>TRIATLON VICALVARO</t>
  </si>
  <si>
    <t>CLUB TRIATLON 401 TETRASOD</t>
  </si>
  <si>
    <t>LIGA NACIONAL DE CLUBES DE TRIATLON DE TALENTOS 2025</t>
  </si>
  <si>
    <t>DUATLÓN CRE AVILES</t>
  </si>
  <si>
    <t>DUATLÓN RELEVOS AVILES</t>
  </si>
  <si>
    <t>TRIATLÓN CRE ROQUETAS</t>
  </si>
  <si>
    <t>TRIATLÓN POR RELEVOS ROQUETAS</t>
  </si>
  <si>
    <t>DEPORAMA TRIATLÓN SORIANO</t>
  </si>
  <si>
    <t>CLUB TRIATLÓN EUROPA</t>
  </si>
  <si>
    <t>APTRI-UNIVERSIDAD DE OVIEDO</t>
  </si>
  <si>
    <t>TRAGALEGUAS.ORG</t>
  </si>
  <si>
    <t>CLUB TRIATLO CORNELLA</t>
  </si>
  <si>
    <t>BREATHESPORT</t>
  </si>
  <si>
    <t>EQTR</t>
  </si>
  <si>
    <t>TRIATLÓN RELEVOS MIXTOS AGUILAS</t>
  </si>
  <si>
    <t>DUATLÓN RELEVOS MIXTOS CIUDAD REAL</t>
  </si>
  <si>
    <t>COD CLUB</t>
  </si>
  <si>
    <t>LA 208 TRIATLON CLUB DE ELCHE</t>
  </si>
  <si>
    <t>GAL006</t>
  </si>
  <si>
    <t>AND024</t>
  </si>
  <si>
    <t>GAL002</t>
  </si>
  <si>
    <t>MAD013</t>
  </si>
  <si>
    <t>RIO008</t>
  </si>
  <si>
    <t>CLM003</t>
  </si>
  <si>
    <t>CAT063</t>
  </si>
  <si>
    <t>EXT002</t>
  </si>
  <si>
    <t>NAV002</t>
  </si>
  <si>
    <t>GAL003</t>
  </si>
  <si>
    <t>CYL038</t>
  </si>
  <si>
    <t>VAL006</t>
  </si>
  <si>
    <t>ARA004</t>
  </si>
  <si>
    <t>MAD023</t>
  </si>
  <si>
    <t>VAL031</t>
  </si>
  <si>
    <t>MAD018</t>
  </si>
  <si>
    <t>CYL001</t>
  </si>
  <si>
    <t>GAL008</t>
  </si>
  <si>
    <t>AND012</t>
  </si>
  <si>
    <t>CLM033</t>
  </si>
  <si>
    <t>AND116</t>
  </si>
  <si>
    <t>MAD021</t>
  </si>
  <si>
    <t>VAL019</t>
  </si>
  <si>
    <t>CLM020</t>
  </si>
  <si>
    <t>VAL027</t>
  </si>
  <si>
    <t>FLOR DE TRIATLÓ PLATJA LLARGA</t>
  </si>
  <si>
    <t>MEL001</t>
  </si>
  <si>
    <t>AST022</t>
  </si>
  <si>
    <t>AND086</t>
  </si>
  <si>
    <t>MAD053</t>
  </si>
  <si>
    <t>AND007</t>
  </si>
  <si>
    <t>CYL009</t>
  </si>
  <si>
    <t>EXT018</t>
  </si>
  <si>
    <t>CAT021</t>
  </si>
  <si>
    <t>GAL015</t>
  </si>
  <si>
    <t>MAD029</t>
  </si>
  <si>
    <t>CYL007</t>
  </si>
  <si>
    <t>MAD056</t>
  </si>
  <si>
    <t>ARA032</t>
  </si>
  <si>
    <t>AST020</t>
  </si>
  <si>
    <t>VAL108</t>
  </si>
  <si>
    <t>CAT027</t>
  </si>
  <si>
    <t>MAD003</t>
  </si>
  <si>
    <t>CLM010</t>
  </si>
  <si>
    <t>S.D.R. ARENAS</t>
  </si>
  <si>
    <t>NAV019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</si>
</sst>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b/>
      <sz val="10"/>
      <color rgb="FF00FF00"/>
      <name val="Roboto"/>
    </font>
    <font>
      <sz val="10"/>
      <color rgb="FF0070C0"/>
      <name val="Roboto"/>
    </font>
    <font>
      <sz val="10"/>
      <color rgb="FF00FF00"/>
      <name val="Roboto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</fills>
  <borders count="12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D0122D"/>
      </left>
      <right style="thin">
        <color theme="0"/>
      </right>
      <top/>
      <bottom/>
      <diagonal/>
    </border>
    <border>
      <left/>
      <right style="thin">
        <color rgb="FFD0122D"/>
      </right>
      <top/>
      <bottom style="thin">
        <color theme="0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FF00"/>
      <color rgb="FFF16176"/>
      <color rgb="FFD012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4</xdr:col>
      <xdr:colOff>250752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4C2F09-1D41-4202-91EC-E04D8DAD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8726" cy="639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4</xdr:col>
      <xdr:colOff>246942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1E446B-CFB4-4277-9F3E-31032BDBF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.sharepoint.com/sites/FederacionEspanoladeTriatlon/Documentos%20compartidos/2025/Actuaciones/03.MARZO/25-403%20AVILES%20Cto.%20Esp%20Duatl&#243;n%20CRE/8.Resultados/01%20CRE%20TALENTOS/CRE%20ABSOLUTA_TALENTO_MASCULINA.xlsx" TargetMode="External"/><Relationship Id="rId1" Type="http://schemas.openxmlformats.org/officeDocument/2006/relationships/externalLinkPath" Target="/sites/FederacionEspanoladeTriatlon/Documentos%20compartidos/2025/Actuaciones/03.MARZO/25-403%20AVILES%20Cto.%20Esp%20Duatl&#243;n%20CRE/8.Resultados/01%20CRE%20TALENTOS/CRE%20ABSOLUTA_TALENTO_MASCULINA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riatlonesp.sharepoint.com/sites/FederacionEspanoladeTriatlon/Documentos%20compartidos/2025/Actuaciones/03.MARZO/25-403%20AVILES%20Cto.%20Esp%20Duatl&#243;n%20CRE/8.Resultados/03%20RELEVOS%20TALENTOS/TALENTOS_LITE_MASCULINA_Final_.xlsx" TargetMode="External"/><Relationship Id="rId2" Type="http://schemas.microsoft.com/office/2019/04/relationships/externalLinkLongPath" Target="/sites/FederacionEspanoladeTriatlon/Documentos%20compartidos/2025/Actuaciones/03.MARZO/25-403%20AVILES%20Cto.%20Esp%20Duatl&#243;n%20CRE/8.Resultados/03%20RELEVOS%20TALENTOS/TALENTOS_LITE_MASCULINA_Final_.xlsx?46DB013A" TargetMode="External"/><Relationship Id="rId1" Type="http://schemas.openxmlformats.org/officeDocument/2006/relationships/externalLinkPath" Target="file:///\\46DB013A\TALENTOS_LITE_MASCULINA_Final_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riatlonesp.sharepoint.com/sites/FederacionEspanoladeTriatlon/Documentos%20compartidos/2025/Actuaciones/05.MAYO/25-407%20ROQUETAS%20Copa%20Rey%20y%20Reina/8.Resultados/01.%20CRE%20TALENTOS/ABSOLUTA_TALENTOS_MASCULINA_Final_.xlsx" TargetMode="External"/><Relationship Id="rId2" Type="http://schemas.microsoft.com/office/2019/04/relationships/externalLinkLongPath" Target="/sites/FederacionEspanoladeTriatlon/Documentos%20compartidos/2025/Actuaciones/05.MAYO/25-407%20ROQUETAS%20Copa%20Rey%20y%20Reina/8.Resultados/01.%20CRE%20TALENTOS/ABSOLUTA_TALENTOS_MASCULINA_Final_.xlsx?FD13E6A8" TargetMode="External"/><Relationship Id="rId1" Type="http://schemas.openxmlformats.org/officeDocument/2006/relationships/externalLinkPath" Target="file:///\\FD13E6A8\ABSOLUTA_TALENTOS_MASCULINA_Final_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riatlonesp.sharepoint.com/sites/FederacionEspanoladeTriatlon/Documentos%20compartidos/2025/Actuaciones/05.MAYO/25-407%20ROQUETAS%20Copa%20Rey%20y%20Reina/8.Resultados/03.RELEVOS%20TALENTOS/TALENTOS_LITE_MASCULINA_Final_%20(1).xlsx" TargetMode="External"/><Relationship Id="rId2" Type="http://schemas.microsoft.com/office/2019/04/relationships/externalLinkLongPath" Target="/sites/FederacionEspanoladeTriatlon/Documentos%20compartidos/2025/Actuaciones/05.MAYO/25-407%20ROQUETAS%20Copa%20Rey%20y%20Reina/8.Resultados/03.RELEVOS%20TALENTOS/TALENTOS_LITE_MASCULINA_Final_%20(1).xlsx?B082B785" TargetMode="External"/><Relationship Id="rId1" Type="http://schemas.openxmlformats.org/officeDocument/2006/relationships/externalLinkPath" Target="file:///\\B082B785\TALENTOS_LITE_MASCULINA_Final_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>
        <row r="1">
          <cell r="F1" t="str">
            <v>CLUB</v>
          </cell>
          <cell r="G1" t="str">
            <v>FEDERACION</v>
          </cell>
          <cell r="H1" t="str">
            <v>DORSAL</v>
          </cell>
          <cell r="I1" t="str">
            <v>NACIMIENTO</v>
          </cell>
          <cell r="J1" t="str">
            <v>CARRERA</v>
          </cell>
          <cell r="K1" t="str">
            <v>T1</v>
          </cell>
          <cell r="L1" t="str">
            <v>CICLISMO</v>
          </cell>
          <cell r="M1" t="str">
            <v>T2</v>
          </cell>
          <cell r="N1" t="str">
            <v>CARRERA</v>
          </cell>
          <cell r="O1" t="str">
            <v>POSICION</v>
          </cell>
        </row>
        <row r="2">
          <cell r="F2" t="str">
            <v>GAL008</v>
          </cell>
          <cell r="G2" t="str">
            <v>GAL</v>
          </cell>
          <cell r="H2" t="str">
            <v>1015</v>
          </cell>
          <cell r="J2" t="str">
            <v>00:09:07</v>
          </cell>
          <cell r="K2" t="str">
            <v>00:01:46</v>
          </cell>
          <cell r="L2" t="str">
            <v>00:15:33</v>
          </cell>
          <cell r="M2" t="str">
            <v>00:01:43</v>
          </cell>
          <cell r="N2" t="str">
            <v>00:05:07</v>
          </cell>
          <cell r="O2">
            <v>1</v>
          </cell>
        </row>
        <row r="3">
          <cell r="F3" t="str">
            <v>GAL006</v>
          </cell>
          <cell r="G3" t="str">
            <v>GAL</v>
          </cell>
          <cell r="H3" t="str">
            <v>1002</v>
          </cell>
          <cell r="J3" t="str">
            <v>00:09:22</v>
          </cell>
          <cell r="K3" t="str">
            <v>00:01:41</v>
          </cell>
          <cell r="L3" t="str">
            <v>00:15:10</v>
          </cell>
          <cell r="M3" t="str">
            <v>00:01:54</v>
          </cell>
          <cell r="N3" t="str">
            <v>00:05:09</v>
          </cell>
          <cell r="O3">
            <v>2</v>
          </cell>
        </row>
        <row r="4">
          <cell r="F4" t="str">
            <v>EXT002</v>
          </cell>
          <cell r="G4" t="str">
            <v>EXT</v>
          </cell>
          <cell r="H4" t="str">
            <v>1024</v>
          </cell>
          <cell r="J4" t="str">
            <v>00:09:32</v>
          </cell>
          <cell r="K4" t="str">
            <v>00:01:43</v>
          </cell>
          <cell r="L4" t="str">
            <v>00:15:02</v>
          </cell>
          <cell r="M4" t="str">
            <v>00:01:43</v>
          </cell>
          <cell r="N4" t="str">
            <v>00:05:25</v>
          </cell>
          <cell r="O4">
            <v>3</v>
          </cell>
        </row>
        <row r="5">
          <cell r="F5" t="str">
            <v>AND024</v>
          </cell>
          <cell r="G5" t="str">
            <v>AND</v>
          </cell>
          <cell r="H5" t="str">
            <v>1003</v>
          </cell>
          <cell r="J5" t="str">
            <v>00:09:29</v>
          </cell>
          <cell r="K5" t="str">
            <v>00:01:43</v>
          </cell>
          <cell r="L5" t="str">
            <v>00:15:17</v>
          </cell>
          <cell r="M5" t="str">
            <v>00:02:05</v>
          </cell>
          <cell r="N5" t="str">
            <v>00:05:16</v>
          </cell>
          <cell r="O5">
            <v>4</v>
          </cell>
        </row>
        <row r="6">
          <cell r="F6" t="str">
            <v>MAD013</v>
          </cell>
          <cell r="G6" t="str">
            <v>MAD</v>
          </cell>
          <cell r="H6" t="str">
            <v>1005</v>
          </cell>
          <cell r="J6" t="str">
            <v>00:09:18</v>
          </cell>
          <cell r="K6" t="str">
            <v>00:01:46</v>
          </cell>
          <cell r="L6" t="str">
            <v>00:15:29</v>
          </cell>
          <cell r="M6" t="str">
            <v>00:01:56</v>
          </cell>
          <cell r="N6" t="str">
            <v>00:05:23</v>
          </cell>
          <cell r="O6">
            <v>5</v>
          </cell>
        </row>
        <row r="7">
          <cell r="F7" t="str">
            <v>CLM003</v>
          </cell>
          <cell r="G7" t="str">
            <v>CLM</v>
          </cell>
          <cell r="H7" t="str">
            <v>1007</v>
          </cell>
          <cell r="J7" t="str">
            <v>00:09:52</v>
          </cell>
          <cell r="K7" t="str">
            <v>00:01:44</v>
          </cell>
          <cell r="L7" t="str">
            <v>00:15:29</v>
          </cell>
          <cell r="M7" t="str">
            <v>00:01:43</v>
          </cell>
          <cell r="N7" t="str">
            <v>00:05:14</v>
          </cell>
          <cell r="O7">
            <v>6</v>
          </cell>
        </row>
        <row r="8">
          <cell r="F8" t="str">
            <v>AND073</v>
          </cell>
          <cell r="G8" t="str">
            <v>AND</v>
          </cell>
          <cell r="H8" t="str">
            <v>1055</v>
          </cell>
          <cell r="J8" t="str">
            <v>00:09:14</v>
          </cell>
          <cell r="K8" t="str">
            <v>00:01:46</v>
          </cell>
          <cell r="L8" t="str">
            <v>00:15:42</v>
          </cell>
          <cell r="M8" t="str">
            <v>00:02:04</v>
          </cell>
          <cell r="N8" t="str">
            <v>00:05:24</v>
          </cell>
          <cell r="O8">
            <v>7</v>
          </cell>
        </row>
        <row r="9">
          <cell r="F9" t="str">
            <v>ARA004</v>
          </cell>
          <cell r="G9" t="str">
            <v>ARA</v>
          </cell>
          <cell r="H9" t="str">
            <v>1017</v>
          </cell>
          <cell r="J9" t="str">
            <v>00:09:26</v>
          </cell>
          <cell r="K9" t="str">
            <v>00:01:48</v>
          </cell>
          <cell r="L9" t="str">
            <v>00:15:34</v>
          </cell>
          <cell r="M9" t="str">
            <v>00:01:59</v>
          </cell>
          <cell r="N9" t="str">
            <v>00:05:36</v>
          </cell>
          <cell r="O9">
            <v>8</v>
          </cell>
        </row>
        <row r="10">
          <cell r="F10" t="str">
            <v>NAV002</v>
          </cell>
          <cell r="G10" t="str">
            <v>NAV</v>
          </cell>
          <cell r="H10" t="str">
            <v>1006</v>
          </cell>
          <cell r="J10" t="str">
            <v>00:09:33</v>
          </cell>
          <cell r="K10" t="str">
            <v>00:01:45</v>
          </cell>
          <cell r="L10" t="str">
            <v>00:15:58</v>
          </cell>
          <cell r="M10" t="str">
            <v>00:01:55</v>
          </cell>
          <cell r="N10" t="str">
            <v>00:05:16</v>
          </cell>
          <cell r="O10">
            <v>9</v>
          </cell>
        </row>
        <row r="11">
          <cell r="F11" t="str">
            <v>GAL002</v>
          </cell>
          <cell r="G11" t="str">
            <v>GAL</v>
          </cell>
          <cell r="H11" t="str">
            <v>1001</v>
          </cell>
          <cell r="J11" t="str">
            <v>00:09:31</v>
          </cell>
          <cell r="K11" t="str">
            <v>00:01:48</v>
          </cell>
          <cell r="L11" t="str">
            <v>00:18:19</v>
          </cell>
          <cell r="M11" t="str">
            <v>00:01:33</v>
          </cell>
          <cell r="N11" t="str">
            <v>00:03:23</v>
          </cell>
          <cell r="O11">
            <v>10</v>
          </cell>
        </row>
        <row r="12">
          <cell r="F12" t="str">
            <v>AND116</v>
          </cell>
          <cell r="G12" t="str">
            <v>AND</v>
          </cell>
          <cell r="H12" t="str">
            <v>1020</v>
          </cell>
          <cell r="J12" t="str">
            <v>00:09:39</v>
          </cell>
          <cell r="K12" t="str">
            <v>00:01:47</v>
          </cell>
          <cell r="L12" t="str">
            <v>00:15:46</v>
          </cell>
          <cell r="M12" t="str">
            <v>00:01:55</v>
          </cell>
          <cell r="N12" t="str">
            <v>00:05:32</v>
          </cell>
          <cell r="O12">
            <v>11</v>
          </cell>
        </row>
        <row r="13">
          <cell r="F13" t="str">
            <v>CLM033</v>
          </cell>
          <cell r="G13" t="str">
            <v>CLM</v>
          </cell>
          <cell r="H13" t="str">
            <v>1016</v>
          </cell>
          <cell r="J13" t="str">
            <v>00:10:02</v>
          </cell>
          <cell r="K13" t="str">
            <v>00:01:51</v>
          </cell>
          <cell r="L13" t="str">
            <v>00:15:09</v>
          </cell>
          <cell r="M13" t="str">
            <v>00:02:18</v>
          </cell>
          <cell r="N13" t="str">
            <v>00:05:29</v>
          </cell>
          <cell r="O13">
            <v>12</v>
          </cell>
        </row>
        <row r="14">
          <cell r="F14" t="str">
            <v>CAT063</v>
          </cell>
          <cell r="G14" t="str">
            <v>CAT</v>
          </cell>
          <cell r="H14" t="str">
            <v>1004</v>
          </cell>
          <cell r="J14" t="str">
            <v>00:09:56</v>
          </cell>
          <cell r="K14" t="str">
            <v>00:01:51</v>
          </cell>
          <cell r="L14" t="str">
            <v>00:15:46</v>
          </cell>
          <cell r="M14" t="str">
            <v>00:01:54</v>
          </cell>
          <cell r="N14" t="str">
            <v>00:05:23</v>
          </cell>
          <cell r="O14">
            <v>13</v>
          </cell>
        </row>
        <row r="15">
          <cell r="F15" t="str">
            <v>GAL015</v>
          </cell>
          <cell r="G15" t="str">
            <v>GAL</v>
          </cell>
          <cell r="H15" t="str">
            <v>1030</v>
          </cell>
          <cell r="J15" t="str">
            <v>00:10:11</v>
          </cell>
          <cell r="K15" t="str">
            <v>00:01:43</v>
          </cell>
          <cell r="L15" t="str">
            <v>00:16:07</v>
          </cell>
          <cell r="M15" t="str">
            <v>00:01:45</v>
          </cell>
          <cell r="N15" t="str">
            <v>00:05:39</v>
          </cell>
          <cell r="O15">
            <v>14</v>
          </cell>
        </row>
        <row r="16">
          <cell r="F16" t="str">
            <v>VAL027</v>
          </cell>
          <cell r="G16" t="str">
            <v>VAL</v>
          </cell>
          <cell r="H16" t="str">
            <v>1025</v>
          </cell>
          <cell r="J16" t="str">
            <v>00:09:54</v>
          </cell>
          <cell r="K16" t="str">
            <v>00:01:50</v>
          </cell>
          <cell r="L16" t="str">
            <v>00:16:02</v>
          </cell>
          <cell r="M16" t="str">
            <v>00:01:56</v>
          </cell>
          <cell r="N16" t="str">
            <v>00:05:47</v>
          </cell>
          <cell r="O16">
            <v>15</v>
          </cell>
        </row>
        <row r="17">
          <cell r="F17" t="str">
            <v>MAD003</v>
          </cell>
          <cell r="G17" t="str">
            <v>MAD</v>
          </cell>
          <cell r="H17" t="str">
            <v>1042</v>
          </cell>
          <cell r="J17" t="str">
            <v>00:09:50</v>
          </cell>
          <cell r="K17" t="str">
            <v>00:01:46</v>
          </cell>
          <cell r="L17" t="str">
            <v>00:16:29</v>
          </cell>
          <cell r="M17" t="str">
            <v>00:02:00</v>
          </cell>
          <cell r="N17" t="str">
            <v>00:05:42</v>
          </cell>
          <cell r="O17">
            <v>16</v>
          </cell>
        </row>
        <row r="18">
          <cell r="F18" t="str">
            <v>EXT018</v>
          </cell>
          <cell r="G18" t="str">
            <v>EXT</v>
          </cell>
          <cell r="H18" t="str">
            <v>1026</v>
          </cell>
          <cell r="J18" t="str">
            <v>00:10:18</v>
          </cell>
          <cell r="K18" t="str">
            <v>00:01:58</v>
          </cell>
          <cell r="L18" t="str">
            <v>00:16:16</v>
          </cell>
          <cell r="M18" t="str">
            <v>00:01:52</v>
          </cell>
          <cell r="N18" t="str">
            <v>00:05:44</v>
          </cell>
          <cell r="O18">
            <v>17</v>
          </cell>
        </row>
        <row r="19">
          <cell r="F19" t="str">
            <v>ARA032</v>
          </cell>
          <cell r="G19" t="str">
            <v>ARA</v>
          </cell>
          <cell r="H19" t="str">
            <v>1029</v>
          </cell>
          <cell r="J19" t="str">
            <v>00:10:01</v>
          </cell>
          <cell r="K19" t="str">
            <v>00:01:50</v>
          </cell>
          <cell r="L19" t="str">
            <v>00:16:50</v>
          </cell>
          <cell r="M19" t="str">
            <v>00:01:54</v>
          </cell>
          <cell r="N19" t="str">
            <v>00:05:39</v>
          </cell>
          <cell r="O19">
            <v>18</v>
          </cell>
        </row>
        <row r="20">
          <cell r="F20" t="str">
            <v>CYL038</v>
          </cell>
          <cell r="G20" t="str">
            <v>CYL</v>
          </cell>
          <cell r="H20" t="str">
            <v>1010</v>
          </cell>
          <cell r="J20" t="str">
            <v>00:10:12</v>
          </cell>
          <cell r="K20" t="str">
            <v>00:01:56</v>
          </cell>
          <cell r="L20" t="str">
            <v>00:16:32</v>
          </cell>
          <cell r="M20" t="str">
            <v>00:01:58</v>
          </cell>
          <cell r="N20" t="str">
            <v>00:05:38</v>
          </cell>
          <cell r="O20">
            <v>19</v>
          </cell>
        </row>
        <row r="21">
          <cell r="F21" t="str">
            <v>MAD018</v>
          </cell>
          <cell r="G21" t="str">
            <v>MAD</v>
          </cell>
          <cell r="H21" t="str">
            <v>1013</v>
          </cell>
          <cell r="J21" t="str">
            <v>00:09:59</v>
          </cell>
          <cell r="K21" t="str">
            <v>00:01:57</v>
          </cell>
          <cell r="L21" t="str">
            <v>00:16:45</v>
          </cell>
          <cell r="M21" t="str">
            <v>00:02:03</v>
          </cell>
          <cell r="N21" t="str">
            <v>00:05:33</v>
          </cell>
          <cell r="O21">
            <v>20</v>
          </cell>
        </row>
        <row r="22">
          <cell r="F22" t="str">
            <v>CLM020</v>
          </cell>
          <cell r="G22" t="str">
            <v>CLM</v>
          </cell>
          <cell r="H22" t="str">
            <v>1019</v>
          </cell>
          <cell r="J22" t="str">
            <v>00:10:35</v>
          </cell>
          <cell r="K22" t="str">
            <v>00:01:55</v>
          </cell>
          <cell r="L22" t="str">
            <v>00:16:39</v>
          </cell>
          <cell r="M22" t="str">
            <v>00:01:48</v>
          </cell>
          <cell r="N22" t="str">
            <v>00:05:29</v>
          </cell>
          <cell r="O22">
            <v>21</v>
          </cell>
        </row>
        <row r="23">
          <cell r="F23" t="str">
            <v>CAT021</v>
          </cell>
          <cell r="G23" t="str">
            <v>CAT</v>
          </cell>
          <cell r="H23" t="str">
            <v>1034</v>
          </cell>
          <cell r="J23" t="str">
            <v>00:10:09</v>
          </cell>
          <cell r="K23" t="str">
            <v>00:01:55</v>
          </cell>
          <cell r="L23" t="str">
            <v>00:16:48</v>
          </cell>
          <cell r="M23" t="str">
            <v>00:02:08</v>
          </cell>
          <cell r="N23" t="str">
            <v>00:05:30</v>
          </cell>
          <cell r="O23">
            <v>22</v>
          </cell>
        </row>
        <row r="24">
          <cell r="F24" t="str">
            <v>MAD015</v>
          </cell>
          <cell r="G24" t="str">
            <v>MAD</v>
          </cell>
          <cell r="H24" t="str">
            <v>1045</v>
          </cell>
          <cell r="J24" t="str">
            <v>00:10:02</v>
          </cell>
          <cell r="K24" t="str">
            <v>00:01:51</v>
          </cell>
          <cell r="L24" t="str">
            <v>00:17:05</v>
          </cell>
          <cell r="M24" t="str">
            <v>00:01:56</v>
          </cell>
          <cell r="N24" t="str">
            <v>00:05:43</v>
          </cell>
          <cell r="O24">
            <v>23</v>
          </cell>
        </row>
        <row r="25">
          <cell r="F25" t="str">
            <v>RIO008</v>
          </cell>
          <cell r="G25" t="str">
            <v>RIO</v>
          </cell>
          <cell r="H25" t="str">
            <v>1009</v>
          </cell>
          <cell r="J25" t="str">
            <v>00:10:02</v>
          </cell>
          <cell r="K25" t="str">
            <v>00:01:58</v>
          </cell>
          <cell r="L25" t="str">
            <v>00:16:35</v>
          </cell>
          <cell r="M25" t="str">
            <v>00:02:11</v>
          </cell>
          <cell r="N25" t="str">
            <v>00:05:58</v>
          </cell>
          <cell r="O25">
            <v>24</v>
          </cell>
        </row>
        <row r="26">
          <cell r="F26" t="str">
            <v>VAL022</v>
          </cell>
          <cell r="G26" t="str">
            <v>VAL</v>
          </cell>
          <cell r="H26" t="str">
            <v>1052</v>
          </cell>
          <cell r="J26" t="str">
            <v>00:10:55</v>
          </cell>
          <cell r="K26" t="str">
            <v>00:01:57</v>
          </cell>
          <cell r="L26" t="str">
            <v>00:15:59</v>
          </cell>
          <cell r="M26" t="str">
            <v>00:01:54</v>
          </cell>
          <cell r="N26" t="str">
            <v>00:05:59</v>
          </cell>
          <cell r="O26">
            <v>25</v>
          </cell>
        </row>
        <row r="27">
          <cell r="F27" t="str">
            <v>MAD021</v>
          </cell>
          <cell r="G27" t="str">
            <v>MAD</v>
          </cell>
          <cell r="H27" t="str">
            <v>1021</v>
          </cell>
          <cell r="J27" t="str">
            <v>00:10:03</v>
          </cell>
          <cell r="K27" t="str">
            <v>00:01:54</v>
          </cell>
          <cell r="L27" t="str">
            <v>00:16:50</v>
          </cell>
          <cell r="M27" t="str">
            <v>00:02:27</v>
          </cell>
          <cell r="N27" t="str">
            <v>00:05:36</v>
          </cell>
          <cell r="O27">
            <v>26</v>
          </cell>
        </row>
        <row r="28">
          <cell r="F28" t="str">
            <v>VAL092</v>
          </cell>
          <cell r="G28" t="str">
            <v>VAL</v>
          </cell>
          <cell r="H28" t="str">
            <v>1051</v>
          </cell>
          <cell r="J28" t="str">
            <v>00:11:01</v>
          </cell>
          <cell r="K28" t="str">
            <v>00:01:49</v>
          </cell>
          <cell r="L28" t="str">
            <v>00:16:09</v>
          </cell>
          <cell r="M28" t="str">
            <v>00:01:57</v>
          </cell>
          <cell r="N28" t="str">
            <v>00:05:56</v>
          </cell>
          <cell r="O28">
            <v>27</v>
          </cell>
        </row>
        <row r="29">
          <cell r="F29" t="str">
            <v>AST020</v>
          </cell>
          <cell r="G29" t="str">
            <v>AST</v>
          </cell>
          <cell r="H29" t="str">
            <v>1039</v>
          </cell>
          <cell r="J29" t="str">
            <v>00:10:31</v>
          </cell>
          <cell r="K29" t="str">
            <v>00:02:00</v>
          </cell>
          <cell r="L29" t="str">
            <v>00:17:10</v>
          </cell>
          <cell r="M29" t="str">
            <v>00:01:46</v>
          </cell>
          <cell r="N29" t="str">
            <v>00:05:36</v>
          </cell>
          <cell r="O29">
            <v>28</v>
          </cell>
        </row>
        <row r="30">
          <cell r="F30" t="str">
            <v>CYL007</v>
          </cell>
          <cell r="G30" t="str">
            <v>CYL</v>
          </cell>
          <cell r="H30" t="str">
            <v>1032</v>
          </cell>
          <cell r="J30" t="str">
            <v>00:10:58</v>
          </cell>
          <cell r="K30" t="str">
            <v>00:01:57</v>
          </cell>
          <cell r="L30" t="str">
            <v>00:16:22</v>
          </cell>
          <cell r="M30" t="str">
            <v>00:02:04</v>
          </cell>
          <cell r="N30" t="str">
            <v>00:05:44</v>
          </cell>
          <cell r="O30">
            <v>29</v>
          </cell>
        </row>
        <row r="31">
          <cell r="F31" t="str">
            <v>AND012</v>
          </cell>
          <cell r="G31" t="str">
            <v>AND</v>
          </cell>
          <cell r="H31" t="str">
            <v>1022</v>
          </cell>
          <cell r="J31" t="str">
            <v>00:10:22</v>
          </cell>
          <cell r="K31" t="str">
            <v>00:02:00</v>
          </cell>
          <cell r="L31" t="str">
            <v>00:16:55</v>
          </cell>
          <cell r="M31" t="str">
            <v>00:01:55</v>
          </cell>
          <cell r="N31" t="str">
            <v>00:05:59</v>
          </cell>
          <cell r="O31">
            <v>30</v>
          </cell>
        </row>
        <row r="32">
          <cell r="F32" t="str">
            <v>MAD023</v>
          </cell>
          <cell r="G32" t="str">
            <v>MAD</v>
          </cell>
          <cell r="H32" t="str">
            <v>1011</v>
          </cell>
          <cell r="J32" t="str">
            <v>00:10:46</v>
          </cell>
          <cell r="K32" t="str">
            <v>00:01:57</v>
          </cell>
          <cell r="L32" t="str">
            <v>00:17:00</v>
          </cell>
          <cell r="M32" t="str">
            <v>00:01:54</v>
          </cell>
          <cell r="N32" t="str">
            <v>00:05:36</v>
          </cell>
          <cell r="O32">
            <v>31</v>
          </cell>
        </row>
        <row r="33">
          <cell r="F33" t="str">
            <v>GAL003</v>
          </cell>
          <cell r="G33" t="str">
            <v>GAL</v>
          </cell>
          <cell r="H33" t="str">
            <v>1014</v>
          </cell>
          <cell r="J33" t="str">
            <v>00:10:47</v>
          </cell>
          <cell r="K33" t="str">
            <v>00:02:01</v>
          </cell>
          <cell r="L33" t="str">
            <v>00:16:40</v>
          </cell>
          <cell r="M33" t="str">
            <v>00:01:59</v>
          </cell>
          <cell r="N33" t="str">
            <v>00:05:52</v>
          </cell>
          <cell r="O33">
            <v>32</v>
          </cell>
        </row>
        <row r="34">
          <cell r="F34" t="str">
            <v>MAD053</v>
          </cell>
          <cell r="G34" t="str">
            <v>MAD</v>
          </cell>
          <cell r="H34" t="str">
            <v>1035</v>
          </cell>
          <cell r="J34" t="str">
            <v>00:10:16</v>
          </cell>
          <cell r="K34" t="str">
            <v>00:02:00</v>
          </cell>
          <cell r="L34" t="str">
            <v>00:17:21</v>
          </cell>
          <cell r="M34" t="str">
            <v>00:02:01</v>
          </cell>
          <cell r="N34" t="str">
            <v>00:05:45</v>
          </cell>
          <cell r="O34">
            <v>33</v>
          </cell>
        </row>
        <row r="35">
          <cell r="F35" t="str">
            <v>MAD029</v>
          </cell>
          <cell r="G35" t="str">
            <v>MAD</v>
          </cell>
          <cell r="H35" t="str">
            <v>1038</v>
          </cell>
          <cell r="J35" t="str">
            <v>00:10:20</v>
          </cell>
          <cell r="K35" t="str">
            <v>00:02:01</v>
          </cell>
          <cell r="L35" t="str">
            <v>00:17:20</v>
          </cell>
          <cell r="M35" t="str">
            <v>00:02:00</v>
          </cell>
          <cell r="N35" t="str">
            <v>00:05:48</v>
          </cell>
          <cell r="O35">
            <v>34</v>
          </cell>
        </row>
        <row r="36">
          <cell r="F36" t="str">
            <v>CYL001</v>
          </cell>
          <cell r="G36" t="str">
            <v>CYL</v>
          </cell>
          <cell r="H36" t="str">
            <v>1018</v>
          </cell>
          <cell r="J36" t="str">
            <v>00:10:23</v>
          </cell>
          <cell r="K36" t="str">
            <v>00:02:08</v>
          </cell>
          <cell r="L36" t="str">
            <v>00:19:44</v>
          </cell>
          <cell r="M36" t="str">
            <v>00:00:-30</v>
          </cell>
          <cell r="N36" t="str">
            <v>00:05:47</v>
          </cell>
          <cell r="O36">
            <v>35</v>
          </cell>
        </row>
        <row r="37">
          <cell r="F37" t="str">
            <v>VAL006</v>
          </cell>
          <cell r="G37" t="str">
            <v>VAL</v>
          </cell>
          <cell r="H37" t="str">
            <v>1008</v>
          </cell>
          <cell r="J37" t="str">
            <v>00:10:11</v>
          </cell>
          <cell r="K37" t="str">
            <v>00:02:12</v>
          </cell>
          <cell r="L37" t="str">
            <v>00:16:00</v>
          </cell>
          <cell r="M37" t="str">
            <v>00:02:16</v>
          </cell>
          <cell r="N37" t="str">
            <v>00:06:56</v>
          </cell>
          <cell r="O37">
            <v>36</v>
          </cell>
        </row>
        <row r="38">
          <cell r="F38" t="str">
            <v>CYL009</v>
          </cell>
          <cell r="G38" t="str">
            <v>CYL</v>
          </cell>
          <cell r="H38" t="str">
            <v>1028</v>
          </cell>
          <cell r="J38" t="str">
            <v>00:11:15</v>
          </cell>
          <cell r="K38" t="str">
            <v>00:01:53</v>
          </cell>
          <cell r="L38" t="str">
            <v>00:16:45</v>
          </cell>
          <cell r="M38" t="str">
            <v>00:02:02</v>
          </cell>
          <cell r="N38" t="str">
            <v>00:05:44</v>
          </cell>
          <cell r="O38">
            <v>37</v>
          </cell>
        </row>
        <row r="39">
          <cell r="F39" t="str">
            <v>AND007</v>
          </cell>
          <cell r="G39" t="str">
            <v>AND</v>
          </cell>
          <cell r="H39" t="str">
            <v>1031</v>
          </cell>
          <cell r="J39" t="str">
            <v>00:10:56</v>
          </cell>
          <cell r="K39" t="str">
            <v>00:01:58</v>
          </cell>
          <cell r="L39" t="str">
            <v>00:16:40</v>
          </cell>
          <cell r="M39" t="str">
            <v>00:02:05</v>
          </cell>
          <cell r="N39" t="str">
            <v>00:06:01</v>
          </cell>
          <cell r="O39">
            <v>38</v>
          </cell>
        </row>
        <row r="40">
          <cell r="F40" t="str">
            <v>GAL037</v>
          </cell>
          <cell r="G40" t="str">
            <v>GAL</v>
          </cell>
          <cell r="H40" t="str">
            <v>1053</v>
          </cell>
          <cell r="J40" t="str">
            <v>00:11:02</v>
          </cell>
          <cell r="K40" t="str">
            <v>00:02:12</v>
          </cell>
          <cell r="L40" t="str">
            <v>00:16:17</v>
          </cell>
          <cell r="M40" t="str">
            <v>00:02:16</v>
          </cell>
          <cell r="N40" t="str">
            <v>00:06:11</v>
          </cell>
          <cell r="O40">
            <v>39</v>
          </cell>
        </row>
        <row r="41">
          <cell r="F41" t="str">
            <v>VAL019</v>
          </cell>
          <cell r="G41" t="str">
            <v>VAL</v>
          </cell>
          <cell r="H41" t="str">
            <v>1023</v>
          </cell>
          <cell r="J41" t="str">
            <v>00:10:23</v>
          </cell>
          <cell r="K41" t="str">
            <v>00:01:54</v>
          </cell>
          <cell r="L41" t="str">
            <v>00:16:58</v>
          </cell>
          <cell r="M41" t="str">
            <v>00:02:23</v>
          </cell>
          <cell r="N41" t="str">
            <v>00:06:36</v>
          </cell>
          <cell r="O41">
            <v>40</v>
          </cell>
        </row>
        <row r="42">
          <cell r="F42" t="str">
            <v>GAL040</v>
          </cell>
          <cell r="G42" t="str">
            <v>GAL</v>
          </cell>
          <cell r="H42" t="str">
            <v>1050</v>
          </cell>
          <cell r="J42" t="str">
            <v>00:11:13</v>
          </cell>
          <cell r="K42" t="str">
            <v>00:01:57</v>
          </cell>
          <cell r="L42" t="str">
            <v>00:17:13</v>
          </cell>
          <cell r="M42" t="str">
            <v>00:02:19</v>
          </cell>
          <cell r="N42" t="str">
            <v>00:05:51</v>
          </cell>
          <cell r="O42">
            <v>41</v>
          </cell>
        </row>
        <row r="43">
          <cell r="F43" t="str">
            <v>MAD111</v>
          </cell>
          <cell r="G43" t="str">
            <v>MAD</v>
          </cell>
          <cell r="H43" t="str">
            <v>1048</v>
          </cell>
          <cell r="J43" t="str">
            <v>00:11:10</v>
          </cell>
          <cell r="K43" t="str">
            <v>00:02:01</v>
          </cell>
          <cell r="L43" t="str">
            <v>00:17:28</v>
          </cell>
          <cell r="M43" t="str">
            <v>00:02:06</v>
          </cell>
          <cell r="N43" t="str">
            <v>00:06:13</v>
          </cell>
          <cell r="O43">
            <v>42</v>
          </cell>
        </row>
        <row r="44">
          <cell r="F44" t="str">
            <v>CLM010</v>
          </cell>
          <cell r="G44" t="str">
            <v>CLM</v>
          </cell>
          <cell r="H44" t="str">
            <v>1043</v>
          </cell>
          <cell r="J44" t="str">
            <v>00:10:33</v>
          </cell>
          <cell r="K44" t="str">
            <v>00:02:09</v>
          </cell>
          <cell r="L44" t="str">
            <v>00:18:10</v>
          </cell>
          <cell r="M44" t="str">
            <v>00:02:07</v>
          </cell>
          <cell r="N44" t="str">
            <v>00:06:00</v>
          </cell>
          <cell r="O44">
            <v>43</v>
          </cell>
        </row>
        <row r="45">
          <cell r="F45" t="str">
            <v>MEL001</v>
          </cell>
          <cell r="G45" t="str">
            <v>MEL</v>
          </cell>
          <cell r="H45" t="str">
            <v>1033</v>
          </cell>
          <cell r="J45" t="str">
            <v>00:11:15</v>
          </cell>
          <cell r="K45" t="str">
            <v>00:02:03</v>
          </cell>
          <cell r="L45" t="str">
            <v>00:17:26</v>
          </cell>
          <cell r="M45" t="str">
            <v>00:02:11</v>
          </cell>
          <cell r="N45" t="str">
            <v>00:06:17</v>
          </cell>
          <cell r="O45">
            <v>44</v>
          </cell>
        </row>
        <row r="46">
          <cell r="F46" t="str">
            <v>NAV026</v>
          </cell>
          <cell r="G46" t="str">
            <v>NAV</v>
          </cell>
          <cell r="H46" t="str">
            <v>1046</v>
          </cell>
          <cell r="J46" t="str">
            <v>00:11:30</v>
          </cell>
          <cell r="K46" t="str">
            <v>00:02:03</v>
          </cell>
          <cell r="L46" t="str">
            <v>00:18:09</v>
          </cell>
          <cell r="M46" t="str">
            <v>00:02:02</v>
          </cell>
          <cell r="N46" t="str">
            <v>00:06:12</v>
          </cell>
          <cell r="O46">
            <v>45</v>
          </cell>
        </row>
        <row r="47">
          <cell r="F47" t="str">
            <v>AST022</v>
          </cell>
          <cell r="G47" t="str">
            <v>AST</v>
          </cell>
          <cell r="H47" t="str">
            <v>1036</v>
          </cell>
          <cell r="J47" t="str">
            <v>00:11:38</v>
          </cell>
          <cell r="K47" t="str">
            <v>00:02:19</v>
          </cell>
          <cell r="L47" t="str">
            <v>00:18:51</v>
          </cell>
          <cell r="M47" t="str">
            <v>00:02:04</v>
          </cell>
          <cell r="N47" t="str">
            <v>00:05:24</v>
          </cell>
          <cell r="O47">
            <v>46</v>
          </cell>
        </row>
        <row r="48">
          <cell r="F48" t="str">
            <v>NAV019</v>
          </cell>
          <cell r="G48" t="str">
            <v>NAV</v>
          </cell>
          <cell r="H48" t="str">
            <v>1037</v>
          </cell>
          <cell r="J48" t="str">
            <v>00:11:22</v>
          </cell>
          <cell r="K48" t="str">
            <v>00:02:07</v>
          </cell>
          <cell r="L48" t="str">
            <v>00:18:40</v>
          </cell>
          <cell r="M48" t="str">
            <v>00:02:18</v>
          </cell>
          <cell r="N48" t="str">
            <v>00:06:21</v>
          </cell>
          <cell r="O48">
            <v>47</v>
          </cell>
        </row>
        <row r="49">
          <cell r="F49" t="str">
            <v>MAD056</v>
          </cell>
          <cell r="G49" t="str">
            <v>MAD</v>
          </cell>
          <cell r="H49" t="str">
            <v>1040</v>
          </cell>
          <cell r="J49" t="str">
            <v>00:11:46</v>
          </cell>
          <cell r="K49" t="str">
            <v>00:02:02</v>
          </cell>
          <cell r="L49" t="str">
            <v>00:19:01</v>
          </cell>
          <cell r="M49" t="str">
            <v>00:02:02</v>
          </cell>
          <cell r="N49" t="str">
            <v>00:06:01</v>
          </cell>
          <cell r="O49">
            <v>48</v>
          </cell>
        </row>
        <row r="50">
          <cell r="F50" t="str">
            <v>CLM022</v>
          </cell>
          <cell r="G50" t="str">
            <v>CLM</v>
          </cell>
          <cell r="H50" t="str">
            <v>1054</v>
          </cell>
          <cell r="J50" t="str">
            <v>00:11:51</v>
          </cell>
          <cell r="K50" t="str">
            <v>00:02:14</v>
          </cell>
          <cell r="L50" t="str">
            <v>00:18:20</v>
          </cell>
          <cell r="M50" t="str">
            <v>00:02:14</v>
          </cell>
          <cell r="N50" t="str">
            <v>00:06:24</v>
          </cell>
          <cell r="O50">
            <v>49</v>
          </cell>
        </row>
        <row r="51">
          <cell r="F51" t="str">
            <v>VAL031</v>
          </cell>
          <cell r="G51" t="str">
            <v>VAL</v>
          </cell>
          <cell r="H51" t="str">
            <v>1012</v>
          </cell>
          <cell r="J51" t="str">
            <v>00:11:57</v>
          </cell>
          <cell r="K51" t="str">
            <v>00:02:19</v>
          </cell>
          <cell r="L51" t="str">
            <v>00:18:30</v>
          </cell>
          <cell r="M51" t="str">
            <v>00:02:18</v>
          </cell>
          <cell r="N51" t="str">
            <v>00:06:45</v>
          </cell>
          <cell r="O51">
            <v>50</v>
          </cell>
        </row>
        <row r="52">
          <cell r="F52" t="str">
            <v>GAL062</v>
          </cell>
          <cell r="G52" t="str">
            <v>GAL</v>
          </cell>
          <cell r="H52" t="str">
            <v>1047</v>
          </cell>
          <cell r="J52" t="str">
            <v>00:11:29</v>
          </cell>
          <cell r="K52" t="str">
            <v>00:02:35</v>
          </cell>
          <cell r="L52" t="str">
            <v>00:20:45</v>
          </cell>
          <cell r="M52" t="str">
            <v>00:02:19</v>
          </cell>
          <cell r="N52" t="str">
            <v>00:06:06</v>
          </cell>
          <cell r="O52">
            <v>51</v>
          </cell>
        </row>
        <row r="53">
          <cell r="F53" t="str">
            <v>MAD032</v>
          </cell>
          <cell r="G53" t="str">
            <v>MAD</v>
          </cell>
          <cell r="H53" t="str">
            <v>1049</v>
          </cell>
          <cell r="J53" t="str">
            <v>00:12:33</v>
          </cell>
          <cell r="K53" t="str">
            <v>00:02:14</v>
          </cell>
          <cell r="L53" t="str">
            <v>00:20:03</v>
          </cell>
          <cell r="M53" t="str">
            <v>00:02:13</v>
          </cell>
          <cell r="N53" t="str">
            <v>00:06:52</v>
          </cell>
          <cell r="O53">
            <v>52</v>
          </cell>
        </row>
        <row r="54">
          <cell r="F54" t="str">
            <v>VAL108</v>
          </cell>
          <cell r="G54" t="str">
            <v>VAL</v>
          </cell>
          <cell r="H54" t="str">
            <v>1044</v>
          </cell>
          <cell r="J54" t="str">
            <v>00:13:13</v>
          </cell>
          <cell r="K54" t="str">
            <v>00:02:24</v>
          </cell>
          <cell r="L54" t="str">
            <v>00:20:00</v>
          </cell>
          <cell r="M54" t="str">
            <v>00:02:30</v>
          </cell>
          <cell r="N54" t="str">
            <v>00:07:30</v>
          </cell>
          <cell r="O54">
            <v>53</v>
          </cell>
        </row>
        <row r="55">
          <cell r="F55" t="str">
            <v>CAT027</v>
          </cell>
          <cell r="G55" t="str">
            <v>CAT</v>
          </cell>
          <cell r="H55" t="str">
            <v>1027</v>
          </cell>
          <cell r="J55" t="str">
            <v>00:10:13</v>
          </cell>
          <cell r="K55" t="str">
            <v>00:01:58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"/>
    </sheetNames>
    <sheetDataSet>
      <sheetData sheetId="0">
        <row r="1">
          <cell r="F1" t="str">
            <v>CLUB</v>
          </cell>
          <cell r="G1" t="str">
            <v>FEDERACION</v>
          </cell>
          <cell r="H1" t="str">
            <v>DORSAL</v>
          </cell>
          <cell r="I1" t="str">
            <v>NACIMIENTO</v>
          </cell>
          <cell r="J1" t="str">
            <v>CARRERA</v>
          </cell>
          <cell r="K1" t="str">
            <v>CARRERA</v>
          </cell>
          <cell r="L1" t="str">
            <v>CARRERA</v>
          </cell>
          <cell r="M1" t="str">
            <v>POSICION</v>
          </cell>
        </row>
        <row r="2">
          <cell r="F2" t="str">
            <v>GAL008</v>
          </cell>
          <cell r="G2" t="str">
            <v>GAL</v>
          </cell>
          <cell r="H2" t="str">
            <v>3019</v>
          </cell>
          <cell r="J2" t="str">
            <v>00:23:26</v>
          </cell>
          <cell r="K2" t="str">
            <v>00:24:43</v>
          </cell>
          <cell r="L2" t="str">
            <v>00:24:09</v>
          </cell>
          <cell r="M2">
            <v>1</v>
          </cell>
        </row>
        <row r="3">
          <cell r="F3" t="str">
            <v>EXT002</v>
          </cell>
          <cell r="G3" t="str">
            <v>EXT</v>
          </cell>
          <cell r="H3" t="str">
            <v>3007</v>
          </cell>
          <cell r="J3" t="str">
            <v>00:23:26</v>
          </cell>
          <cell r="K3" t="str">
            <v>00:24:46</v>
          </cell>
          <cell r="L3" t="str">
            <v>00:24:20</v>
          </cell>
          <cell r="M3">
            <v>2</v>
          </cell>
        </row>
        <row r="4">
          <cell r="F4" t="str">
            <v>GAL006</v>
          </cell>
          <cell r="G4" t="str">
            <v>GAL</v>
          </cell>
          <cell r="H4" t="str">
            <v>3001</v>
          </cell>
          <cell r="J4" t="str">
            <v>00:24:15</v>
          </cell>
          <cell r="K4" t="str">
            <v>00:24:16</v>
          </cell>
          <cell r="L4" t="str">
            <v>00:24:27</v>
          </cell>
          <cell r="M4">
            <v>3</v>
          </cell>
        </row>
        <row r="5">
          <cell r="F5" t="str">
            <v>CAT063</v>
          </cell>
          <cell r="G5" t="str">
            <v>CAT</v>
          </cell>
          <cell r="H5" t="str">
            <v>3005</v>
          </cell>
          <cell r="J5" t="str">
            <v>00:24:08</v>
          </cell>
          <cell r="K5" t="str">
            <v>00:24:34</v>
          </cell>
          <cell r="L5" t="str">
            <v>00:25:13</v>
          </cell>
          <cell r="M5">
            <v>4</v>
          </cell>
        </row>
        <row r="6">
          <cell r="F6" t="str">
            <v>MAD013</v>
          </cell>
          <cell r="G6" t="str">
            <v>MAD</v>
          </cell>
          <cell r="H6" t="str">
            <v>3002</v>
          </cell>
          <cell r="J6" t="str">
            <v>00:24:16</v>
          </cell>
          <cell r="K6" t="str">
            <v>00:24:22</v>
          </cell>
          <cell r="L6" t="str">
            <v>00:25:24</v>
          </cell>
          <cell r="M6">
            <v>5</v>
          </cell>
        </row>
        <row r="7">
          <cell r="F7" t="str">
            <v>NAV002</v>
          </cell>
          <cell r="G7" t="str">
            <v>NAV</v>
          </cell>
          <cell r="H7" t="str">
            <v>3009</v>
          </cell>
          <cell r="J7" t="str">
            <v>00:24:23</v>
          </cell>
          <cell r="K7" t="str">
            <v>00:25:21</v>
          </cell>
          <cell r="L7" t="str">
            <v>00:24:57</v>
          </cell>
          <cell r="M7">
            <v>6</v>
          </cell>
        </row>
        <row r="8">
          <cell r="F8" t="str">
            <v>CLM003</v>
          </cell>
          <cell r="G8" t="str">
            <v>CLM</v>
          </cell>
          <cell r="H8" t="str">
            <v>3008</v>
          </cell>
          <cell r="J8" t="str">
            <v>00:25:39</v>
          </cell>
          <cell r="K8" t="str">
            <v>00:24:49</v>
          </cell>
          <cell r="L8" t="str">
            <v>00:24:39</v>
          </cell>
          <cell r="M8">
            <v>7</v>
          </cell>
        </row>
        <row r="9">
          <cell r="F9" t="str">
            <v>GAL003</v>
          </cell>
          <cell r="G9" t="str">
            <v>GAL</v>
          </cell>
          <cell r="H9" t="str">
            <v>3011</v>
          </cell>
          <cell r="J9" t="str">
            <v>00:24:43</v>
          </cell>
          <cell r="K9" t="str">
            <v>00:24:55</v>
          </cell>
          <cell r="L9" t="str">
            <v>00:25:35</v>
          </cell>
          <cell r="M9">
            <v>8</v>
          </cell>
        </row>
        <row r="10">
          <cell r="F10" t="str">
            <v>ARA004</v>
          </cell>
          <cell r="G10" t="str">
            <v>ARA</v>
          </cell>
          <cell r="H10" t="str">
            <v>3012</v>
          </cell>
          <cell r="J10" t="str">
            <v>00:25:37</v>
          </cell>
          <cell r="K10" t="str">
            <v>00:24:40</v>
          </cell>
          <cell r="L10" t="str">
            <v>00:25:01</v>
          </cell>
          <cell r="M10">
            <v>9</v>
          </cell>
        </row>
        <row r="11">
          <cell r="F11" t="str">
            <v>AND116</v>
          </cell>
          <cell r="G11" t="str">
            <v>AND</v>
          </cell>
          <cell r="H11" t="str">
            <v>3018</v>
          </cell>
          <cell r="J11" t="str">
            <v>00:24:39</v>
          </cell>
          <cell r="K11" t="str">
            <v>00:25:59</v>
          </cell>
          <cell r="L11" t="str">
            <v>00:25:20</v>
          </cell>
          <cell r="M11">
            <v>10</v>
          </cell>
        </row>
        <row r="12">
          <cell r="F12" t="str">
            <v>CYL009</v>
          </cell>
          <cell r="G12" t="str">
            <v>CYL</v>
          </cell>
          <cell r="H12" t="str">
            <v>3029</v>
          </cell>
          <cell r="J12" t="str">
            <v>00:24:24</v>
          </cell>
          <cell r="K12" t="str">
            <v>00:25:17</v>
          </cell>
          <cell r="L12" t="str">
            <v>00:26:45</v>
          </cell>
          <cell r="M12">
            <v>11</v>
          </cell>
        </row>
        <row r="13">
          <cell r="F13" t="str">
            <v>VAL027</v>
          </cell>
          <cell r="G13" t="str">
            <v>VAL</v>
          </cell>
          <cell r="H13" t="str">
            <v>3024</v>
          </cell>
          <cell r="J13" t="str">
            <v>00:23:46</v>
          </cell>
          <cell r="K13" t="str">
            <v>00:25:34</v>
          </cell>
          <cell r="L13" t="str">
            <v>00:27:19</v>
          </cell>
          <cell r="M13">
            <v>12</v>
          </cell>
        </row>
        <row r="14">
          <cell r="F14" t="str">
            <v>MAD018</v>
          </cell>
          <cell r="G14" t="str">
            <v>MAD</v>
          </cell>
          <cell r="H14" t="str">
            <v>3014</v>
          </cell>
          <cell r="J14" t="str">
            <v>00:24:26</v>
          </cell>
          <cell r="K14" t="str">
            <v>00:24:59</v>
          </cell>
          <cell r="L14" t="str">
            <v>00:27:19</v>
          </cell>
          <cell r="M14">
            <v>13</v>
          </cell>
        </row>
        <row r="15">
          <cell r="F15" t="str">
            <v>GAL002</v>
          </cell>
          <cell r="G15" t="str">
            <v>GAL</v>
          </cell>
          <cell r="H15" t="str">
            <v>3004</v>
          </cell>
          <cell r="J15" t="str">
            <v>00:25:37</v>
          </cell>
          <cell r="K15" t="str">
            <v>00:26:07</v>
          </cell>
          <cell r="L15" t="str">
            <v>00:25:01</v>
          </cell>
          <cell r="M15">
            <v>14</v>
          </cell>
        </row>
        <row r="16">
          <cell r="F16" t="str">
            <v>AND024</v>
          </cell>
          <cell r="G16" t="str">
            <v>AND</v>
          </cell>
          <cell r="H16" t="str">
            <v>3003</v>
          </cell>
          <cell r="J16" t="str">
            <v>00:24:33</v>
          </cell>
          <cell r="K16" t="str">
            <v>00:25:46</v>
          </cell>
          <cell r="L16" t="str">
            <v>00:26:28</v>
          </cell>
          <cell r="M16">
            <v>15</v>
          </cell>
        </row>
        <row r="17">
          <cell r="F17" t="str">
            <v>MAD003</v>
          </cell>
          <cell r="G17" t="str">
            <v>MAD</v>
          </cell>
          <cell r="H17" t="str">
            <v>3042</v>
          </cell>
          <cell r="J17" t="str">
            <v>00:24:30</v>
          </cell>
          <cell r="K17" t="str">
            <v>00:26:23</v>
          </cell>
          <cell r="L17" t="str">
            <v>00:26:14</v>
          </cell>
          <cell r="M17">
            <v>16</v>
          </cell>
        </row>
        <row r="18">
          <cell r="F18" t="str">
            <v>CLM033</v>
          </cell>
          <cell r="G18" t="str">
            <v>CLM</v>
          </cell>
          <cell r="H18" t="str">
            <v>3006</v>
          </cell>
          <cell r="J18" t="str">
            <v>00:26:08</v>
          </cell>
          <cell r="K18" t="str">
            <v>00:25:40</v>
          </cell>
          <cell r="L18" t="str">
            <v>00:25:24</v>
          </cell>
          <cell r="M18">
            <v>17</v>
          </cell>
        </row>
        <row r="19">
          <cell r="F19" t="str">
            <v>CAT027</v>
          </cell>
          <cell r="G19" t="str">
            <v>CAT</v>
          </cell>
          <cell r="H19" t="str">
            <v>3041</v>
          </cell>
          <cell r="J19" t="str">
            <v>00:24:26</v>
          </cell>
          <cell r="K19" t="str">
            <v>00:25:18</v>
          </cell>
          <cell r="L19" t="str">
            <v>00:27:36</v>
          </cell>
          <cell r="M19">
            <v>18</v>
          </cell>
        </row>
        <row r="20">
          <cell r="F20" t="str">
            <v>MAD023</v>
          </cell>
          <cell r="G20" t="str">
            <v>MAD</v>
          </cell>
          <cell r="H20" t="str">
            <v>3016</v>
          </cell>
          <cell r="J20" t="str">
            <v>00:25:15</v>
          </cell>
          <cell r="K20" t="str">
            <v>00:26:04</v>
          </cell>
          <cell r="L20" t="str">
            <v>00:26:38</v>
          </cell>
          <cell r="M20">
            <v>19</v>
          </cell>
        </row>
        <row r="21">
          <cell r="F21" t="str">
            <v>VAL006</v>
          </cell>
          <cell r="G21" t="str">
            <v>VAL</v>
          </cell>
          <cell r="H21" t="str">
            <v>3017</v>
          </cell>
          <cell r="J21" t="str">
            <v>00:24:40</v>
          </cell>
          <cell r="K21" t="str">
            <v>00:25:58</v>
          </cell>
          <cell r="L21" t="str">
            <v>00:27:31</v>
          </cell>
          <cell r="M21">
            <v>20</v>
          </cell>
        </row>
        <row r="22">
          <cell r="F22" t="str">
            <v>CLM020</v>
          </cell>
          <cell r="G22" t="str">
            <v>CLM</v>
          </cell>
          <cell r="H22" t="str">
            <v>3022</v>
          </cell>
          <cell r="J22" t="str">
            <v>00:26:41</v>
          </cell>
          <cell r="K22" t="str">
            <v>00:25:55</v>
          </cell>
          <cell r="L22" t="str">
            <v>00:25:50</v>
          </cell>
          <cell r="M22">
            <v>21</v>
          </cell>
        </row>
        <row r="23">
          <cell r="F23" t="str">
            <v>RIO008</v>
          </cell>
          <cell r="G23" t="str">
            <v>RIO</v>
          </cell>
          <cell r="H23" t="str">
            <v>3020</v>
          </cell>
          <cell r="J23" t="str">
            <v>00:25:43</v>
          </cell>
          <cell r="K23" t="str">
            <v>00:25:31</v>
          </cell>
          <cell r="L23" t="str">
            <v>00:27:22</v>
          </cell>
          <cell r="M23">
            <v>22</v>
          </cell>
        </row>
        <row r="24">
          <cell r="F24" t="str">
            <v>GAL015</v>
          </cell>
          <cell r="G24" t="str">
            <v>GAL</v>
          </cell>
          <cell r="H24" t="str">
            <v>3027</v>
          </cell>
          <cell r="J24" t="str">
            <v>00:24:58</v>
          </cell>
          <cell r="K24" t="str">
            <v>00:27:51</v>
          </cell>
          <cell r="L24" t="str">
            <v>00:25:59</v>
          </cell>
          <cell r="M24">
            <v>23</v>
          </cell>
        </row>
        <row r="25">
          <cell r="F25" t="str">
            <v>CAT021</v>
          </cell>
          <cell r="G25" t="str">
            <v>CAT</v>
          </cell>
          <cell r="H25" t="str">
            <v>3040</v>
          </cell>
          <cell r="J25" t="str">
            <v>00:24:57</v>
          </cell>
          <cell r="K25" t="str">
            <v>00:27:21</v>
          </cell>
          <cell r="L25" t="str">
            <v>00:26:33</v>
          </cell>
          <cell r="M25">
            <v>24</v>
          </cell>
        </row>
        <row r="26">
          <cell r="F26" t="str">
            <v>CYL007</v>
          </cell>
          <cell r="G26" t="str">
            <v>CYL</v>
          </cell>
          <cell r="H26" t="str">
            <v>3037</v>
          </cell>
          <cell r="J26" t="str">
            <v>00:27:18</v>
          </cell>
          <cell r="K26" t="str">
            <v>00:26:49</v>
          </cell>
          <cell r="L26" t="str">
            <v>00:24:46</v>
          </cell>
          <cell r="M26">
            <v>25</v>
          </cell>
        </row>
        <row r="27">
          <cell r="F27" t="str">
            <v>EXT018</v>
          </cell>
          <cell r="G27" t="str">
            <v>EXT</v>
          </cell>
          <cell r="H27" t="str">
            <v>3026</v>
          </cell>
          <cell r="J27" t="str">
            <v>00:24:21</v>
          </cell>
          <cell r="K27" t="str">
            <v>00:26:52</v>
          </cell>
          <cell r="L27" t="str">
            <v>00:27:43</v>
          </cell>
          <cell r="M27">
            <v>26</v>
          </cell>
        </row>
        <row r="28">
          <cell r="F28" t="str">
            <v>CYL038</v>
          </cell>
          <cell r="G28" t="str">
            <v>CYL</v>
          </cell>
          <cell r="H28" t="str">
            <v>3013</v>
          </cell>
          <cell r="J28" t="str">
            <v>00:24:40</v>
          </cell>
          <cell r="K28" t="str">
            <v>00:26:24</v>
          </cell>
          <cell r="L28" t="str">
            <v>00:27:55</v>
          </cell>
          <cell r="M28">
            <v>27</v>
          </cell>
        </row>
        <row r="29">
          <cell r="F29" t="str">
            <v>MAD029</v>
          </cell>
          <cell r="G29" t="str">
            <v>MAD</v>
          </cell>
          <cell r="H29" t="str">
            <v>3033</v>
          </cell>
          <cell r="J29" t="str">
            <v>00:24:29</v>
          </cell>
          <cell r="K29" t="str">
            <v>00:26:43</v>
          </cell>
          <cell r="L29" t="str">
            <v>00:27:48</v>
          </cell>
          <cell r="M29">
            <v>28</v>
          </cell>
        </row>
        <row r="30">
          <cell r="F30" t="str">
            <v>AST020</v>
          </cell>
          <cell r="G30" t="str">
            <v>AST</v>
          </cell>
          <cell r="H30" t="str">
            <v>3032</v>
          </cell>
          <cell r="J30" t="str">
            <v>00:26:53</v>
          </cell>
          <cell r="K30" t="str">
            <v>00:25:40</v>
          </cell>
          <cell r="L30" t="str">
            <v>00:26:28</v>
          </cell>
          <cell r="M30">
            <v>29</v>
          </cell>
        </row>
        <row r="31">
          <cell r="F31" t="str">
            <v>ARA032</v>
          </cell>
          <cell r="G31" t="str">
            <v>ARA</v>
          </cell>
          <cell r="H31" t="str">
            <v>3039</v>
          </cell>
          <cell r="J31" t="str">
            <v>00:26:14</v>
          </cell>
          <cell r="K31" t="str">
            <v>00:25:43</v>
          </cell>
          <cell r="L31" t="str">
            <v>00:27:13</v>
          </cell>
          <cell r="M31">
            <v>30</v>
          </cell>
        </row>
        <row r="32">
          <cell r="F32" t="str">
            <v>CYL001</v>
          </cell>
          <cell r="G32" t="str">
            <v>CYL</v>
          </cell>
          <cell r="H32" t="str">
            <v>3015</v>
          </cell>
          <cell r="J32" t="str">
            <v>00:25:57</v>
          </cell>
          <cell r="K32" t="str">
            <v>00:26:22</v>
          </cell>
          <cell r="L32" t="str">
            <v>00:26:54</v>
          </cell>
          <cell r="M32">
            <v>31</v>
          </cell>
        </row>
        <row r="33">
          <cell r="F33" t="str">
            <v>MAD021</v>
          </cell>
          <cell r="G33" t="str">
            <v>MAD</v>
          </cell>
          <cell r="H33" t="str">
            <v>3023</v>
          </cell>
          <cell r="J33" t="str">
            <v>00:25:41</v>
          </cell>
          <cell r="K33" t="str">
            <v>00:27:59</v>
          </cell>
          <cell r="L33" t="str">
            <v>00:26:39</v>
          </cell>
          <cell r="M33">
            <v>32</v>
          </cell>
        </row>
        <row r="34">
          <cell r="F34" t="str">
            <v>MAD056</v>
          </cell>
          <cell r="G34" t="str">
            <v>MAD</v>
          </cell>
          <cell r="H34" t="str">
            <v>3036</v>
          </cell>
          <cell r="J34" t="str">
            <v>00:26:21</v>
          </cell>
          <cell r="K34" t="str">
            <v>00:27:30</v>
          </cell>
          <cell r="L34" t="str">
            <v>00:26:53</v>
          </cell>
          <cell r="M34">
            <v>33</v>
          </cell>
        </row>
        <row r="35">
          <cell r="F35" t="str">
            <v>AND012</v>
          </cell>
          <cell r="G35" t="str">
            <v>AND</v>
          </cell>
          <cell r="H35" t="str">
            <v>3021</v>
          </cell>
          <cell r="J35" t="str">
            <v>00:25:35</v>
          </cell>
          <cell r="K35" t="str">
            <v>00:27:56</v>
          </cell>
          <cell r="L35" t="str">
            <v>00:27:15</v>
          </cell>
          <cell r="M35">
            <v>34</v>
          </cell>
        </row>
        <row r="36">
          <cell r="F36" t="str">
            <v>AND007</v>
          </cell>
          <cell r="G36" t="str">
            <v>AND</v>
          </cell>
          <cell r="H36" t="str">
            <v>3034</v>
          </cell>
          <cell r="J36" t="str">
            <v>00:25:50</v>
          </cell>
          <cell r="K36" t="str">
            <v>00:26:51</v>
          </cell>
          <cell r="L36" t="str">
            <v>00:28:45</v>
          </cell>
          <cell r="M36">
            <v>35</v>
          </cell>
        </row>
        <row r="37">
          <cell r="F37" t="str">
            <v>MAD053</v>
          </cell>
          <cell r="G37" t="str">
            <v>MAD</v>
          </cell>
          <cell r="H37" t="str">
            <v>3030</v>
          </cell>
          <cell r="J37" t="str">
            <v>00:26:16</v>
          </cell>
          <cell r="K37" t="str">
            <v>00:26:40</v>
          </cell>
          <cell r="L37" t="str">
            <v>00:28:31</v>
          </cell>
          <cell r="M37">
            <v>36</v>
          </cell>
        </row>
        <row r="38">
          <cell r="F38" t="str">
            <v>AST022</v>
          </cell>
          <cell r="G38" t="str">
            <v>AST</v>
          </cell>
          <cell r="H38" t="str">
            <v>3028</v>
          </cell>
          <cell r="J38" t="str">
            <v>00:27:06</v>
          </cell>
          <cell r="K38" t="str">
            <v>00:27:10</v>
          </cell>
          <cell r="L38" t="str">
            <v>00:27:14</v>
          </cell>
          <cell r="M38">
            <v>37</v>
          </cell>
        </row>
        <row r="39">
          <cell r="F39" t="str">
            <v>VAL031</v>
          </cell>
          <cell r="G39" t="str">
            <v>VAL</v>
          </cell>
          <cell r="H39" t="str">
            <v>3010</v>
          </cell>
          <cell r="J39" t="str">
            <v>00:25:56</v>
          </cell>
          <cell r="K39" t="str">
            <v>00:26:09</v>
          </cell>
          <cell r="L39" t="str">
            <v>00:29:34</v>
          </cell>
          <cell r="M39">
            <v>38</v>
          </cell>
        </row>
        <row r="40">
          <cell r="F40" t="str">
            <v>MEL001</v>
          </cell>
          <cell r="G40" t="str">
            <v>MEL</v>
          </cell>
          <cell r="H40" t="str">
            <v>3031</v>
          </cell>
          <cell r="J40" t="str">
            <v>00:26:16</v>
          </cell>
          <cell r="K40" t="str">
            <v>00:27:57</v>
          </cell>
          <cell r="L40" t="str">
            <v>00:30:45</v>
          </cell>
          <cell r="M40">
            <v>39</v>
          </cell>
        </row>
        <row r="41">
          <cell r="F41" t="str">
            <v>VAL108</v>
          </cell>
          <cell r="G41" t="str">
            <v>VAL</v>
          </cell>
          <cell r="H41" t="str">
            <v>3044</v>
          </cell>
          <cell r="J41" t="str">
            <v>00:25:58</v>
          </cell>
          <cell r="K41" t="str">
            <v>00:28:16</v>
          </cell>
          <cell r="L41" t="str">
            <v>00:31:42</v>
          </cell>
          <cell r="M41">
            <v>40</v>
          </cell>
        </row>
        <row r="42">
          <cell r="F42" t="str">
            <v>NAV019</v>
          </cell>
          <cell r="G42" t="str">
            <v>NAV</v>
          </cell>
          <cell r="H42" t="str">
            <v>3035</v>
          </cell>
          <cell r="J42" t="str">
            <v>00:30:45</v>
          </cell>
          <cell r="K42" t="str">
            <v>00:29:25</v>
          </cell>
          <cell r="L42" t="str">
            <v>00:29:30</v>
          </cell>
          <cell r="M42">
            <v>41</v>
          </cell>
        </row>
        <row r="43">
          <cell r="F43" t="str">
            <v>VAL019</v>
          </cell>
          <cell r="G43" t="str">
            <v>VAL</v>
          </cell>
          <cell r="H43" t="str">
            <v>3025</v>
          </cell>
          <cell r="J43" t="str">
            <v>00:27:08</v>
          </cell>
          <cell r="K43" t="str">
            <v>00:42:27</v>
          </cell>
          <cell r="L43" t="str">
            <v>00:28:41</v>
          </cell>
          <cell r="M43">
            <v>42</v>
          </cell>
        </row>
        <row r="44">
          <cell r="F44" t="str">
            <v>CLM010</v>
          </cell>
          <cell r="G44" t="str">
            <v>CLM</v>
          </cell>
          <cell r="H44" t="str">
            <v>3043</v>
          </cell>
          <cell r="J44" t="str">
            <v>00:27:04</v>
          </cell>
          <cell r="K44" t="str">
            <v>00:27:47</v>
          </cell>
          <cell r="L44" t="str">
            <v>00:21:53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0F47C-77C0-4FF4-B6DF-A6C3FBE8DDD7}" name="Tabla132" displayName="Tabla132" ref="B6:N31" totalsRowShown="0" headerRowDxfId="35" dataDxfId="33" headerRowBorderDxfId="34" tableBorderDxfId="32" totalsRowBorderDxfId="31">
  <autoFilter ref="B6:N31" xr:uid="{0CC7C4C5-FB41-4738-BCA3-B4C815842339}"/>
  <sortState xmlns:xlrd2="http://schemas.microsoft.com/office/spreadsheetml/2017/richdata2" ref="B7:N31">
    <sortCondition descending="1" ref="N6:N31"/>
  </sortState>
  <tableColumns count="13">
    <tableColumn id="1" xr3:uid="{77C15B2E-4341-4C9C-9A6F-7C1FFF4F4271}" name="Pos" dataDxfId="30"/>
    <tableColumn id="12" xr3:uid="{A3C7CC23-3AF6-421A-9A5B-5102FDBAA7E1}" name="DORSAL" dataDxfId="29"/>
    <tableColumn id="13" xr3:uid="{12205752-9956-4EB9-A447-C72E3D418ADA}" name="COD CLUB" dataDxfId="28"/>
    <tableColumn id="2" xr3:uid="{B6C56205-C06A-4929-92DF-039A399799AA}" name="Primera División Masculina" dataDxfId="27"/>
    <tableColumn id="3" xr3:uid="{1AA04191-946C-4E9B-B6F9-A7C089DE4AB7}" name="DUATLÓN CRE AVILES" dataDxfId="26"/>
    <tableColumn id="4" xr3:uid="{6C8F6820-379B-440F-9ACC-CE76C30854D6}" name="DUATLÓN RELEVOS AVILES" dataDxfId="25">
      <calculatedColumnFormula>+VLOOKUP(Tabla132[[#This Row],[COD CLUB]],[2]Data!$F:$M,8,0)</calculatedColumnFormula>
    </tableColumn>
    <tableColumn id="5" xr3:uid="{5B5D9843-1AC9-435F-A323-D682B8B495AC}" name="DUATLÓN RELEVOS MIXTOS CIUDAD REAL" dataDxfId="24"/>
    <tableColumn id="6" xr3:uid="{BCCB7394-FDC0-4492-A88A-8159526F7367}" name="TRIATLÓN RELEVOS MIXTOS AGUILAS" dataDxfId="23"/>
    <tableColumn id="10" xr3:uid="{F083F54D-790C-41B7-9485-B34E577118E3}" name="TRIATLÓN CRE ROQUETAS" dataDxfId="3"/>
    <tableColumn id="9" xr3:uid="{53E612B8-E582-4E3C-BBC6-A80532B690A7}" name="TRIATLÓN POR RELEVOS ROQUETAS" dataDxfId="0">
      <calculatedColumnFormula>+VLOOKUP(Tabla132[[#This Row],[Primera División Masculina]],[4]Data!$D:$N,11,0)</calculatedColumnFormula>
    </tableColumn>
    <tableColumn id="7" xr3:uid="{193294D6-1C3B-42FD-8A20-B8EF85F99598}" name="menor" dataDxfId="22">
      <calculatedColumnFormula>+MIN(Tabla132[[#This Row],[DUATLÓN CRE AVILES]:[TRIATLÓN POR RELEVOS ROQUETAS]])</calculatedColumnFormula>
    </tableColumn>
    <tableColumn id="8" xr3:uid="{12D5D271-2BF8-459D-AD9E-146BF0AE285C}" name="Total" dataDxfId="21">
      <calculatedColumnFormula>SUM(Tabla132[[#This Row],[DUATLÓN CRE AVILES]:[TRIATLÓN POR RELEVOS ROQUETAS]])</calculatedColumnFormula>
    </tableColumn>
    <tableColumn id="11" xr3:uid="{A3E322D2-E70A-4E49-8AA5-34554B11DE18}" name="PUNTOS NETOS" dataDxfId="20">
      <calculatedColumnFormula>+Tabla132[[#This Row],[Total]]-Tabla132[[#This Row],[menor]]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F8399B-20B0-485F-A120-A432C1E6BCFC}" name="Tabla1845" displayName="Tabla1845" ref="B6:N31" totalsRowShown="0" headerRowDxfId="19" dataDxfId="17" headerRowBorderDxfId="18" tableBorderDxfId="16" totalsRowBorderDxfId="15">
  <autoFilter ref="B6:N31" xr:uid="{0CC7C4C5-FB41-4738-BCA3-B4C815842339}"/>
  <sortState xmlns:xlrd2="http://schemas.microsoft.com/office/spreadsheetml/2017/richdata2" ref="B7:N31">
    <sortCondition descending="1" ref="N6:N31"/>
  </sortState>
  <tableColumns count="13">
    <tableColumn id="1" xr3:uid="{A6128C19-43E3-41F2-BEE5-C495C97C31A9}" name="Pos" dataDxfId="14"/>
    <tableColumn id="12" xr3:uid="{0D7DD798-4DB7-45FF-B341-1B9D0FFDA179}" name="DORSAL" dataDxfId="13"/>
    <tableColumn id="13" xr3:uid="{95DF728A-5E27-43D0-BD16-C0C6A56E38A0}" name="COD CLUB" dataDxfId="12"/>
    <tableColumn id="2" xr3:uid="{DA88A02E-7E54-41EF-AB18-077E62D8A62C}" name="Segunda División Masculina" dataDxfId="11"/>
    <tableColumn id="3" xr3:uid="{6209512B-8971-4AFE-91E7-DE9F39008DBA}" name="DUATLÓN CRE AVILES" dataDxfId="10">
      <calculatedColumnFormula>+VLOOKUP(Tabla1845[[#This Row],[COD CLUB]],[1]Data!$F:$O,10,0)</calculatedColumnFormula>
    </tableColumn>
    <tableColumn id="4" xr3:uid="{F5CFF5DE-9ABA-407D-8806-9064D7CA08F6}" name="DUATLÓN RELEVOS AVILES" dataDxfId="9">
      <calculatedColumnFormula>+VLOOKUP(Tabla1845[[#This Row],[COD CLUB]],[2]Data!$F:$M,8,0)</calculatedColumnFormula>
    </tableColumn>
    <tableColumn id="5" xr3:uid="{41790BE2-4ED2-40B0-B244-4854205E1AAF}" name="DUATLÓN RELEVOS MIXTOS CIUDAD REAL" dataDxfId="8"/>
    <tableColumn id="6" xr3:uid="{FD41E3D6-0DF9-41DB-83B7-9D2E90DA563A}" name="TRIATLÓN RELEVOS MIXTOS AGUILAS" dataDxfId="7"/>
    <tableColumn id="10" xr3:uid="{821501E9-B732-4BA3-A12F-3DF67925DFE8}" name="TRIATLÓN CRE ROQUETAS" dataDxfId="2">
      <calculatedColumnFormula>+VLOOKUP(Tabla1845[[#This Row],[Segunda División Masculina]],[3]Data!$D:$P,13,0)</calculatedColumnFormula>
    </tableColumn>
    <tableColumn id="9" xr3:uid="{4209E9A6-5204-4351-903A-67BB81F90790}" name="TRIATLÓN POR RELEVOS ROQUETAS" dataDxfId="1">
      <calculatedColumnFormula>+VLOOKUP(Tabla1845[[#This Row],[Segunda División Masculina]],[4]Data!$D:$N,11,0)</calculatedColumnFormula>
    </tableColumn>
    <tableColumn id="7" xr3:uid="{90597188-A323-4D7B-8874-CB93587C3886}" name="MENOR" dataDxfId="6">
      <calculatedColumnFormula>+MIN(Tabla1845[[#This Row],[DUATLÓN CRE AVILES]:[TRIATLÓN POR RELEVOS ROQUETAS]])</calculatedColumnFormula>
    </tableColumn>
    <tableColumn id="8" xr3:uid="{0289F455-A185-4851-A2DD-3EAE9B27E765}" name="Total" dataDxfId="5">
      <calculatedColumnFormula>SUM(Tabla1845[[#This Row],[DUATLÓN CRE AVILES]:[TRIATLÓN POR RELEVOS ROQUETAS]])</calculatedColumnFormula>
    </tableColumn>
    <tableColumn id="11" xr3:uid="{6BB34003-BC0C-491D-9B1C-128E4B814B33}" name="PUNTOS NETOS" dataDxfId="4">
      <calculatedColumnFormula>+Tabla1845[[#This Row],[Total]]-Tabla1845[[#This Row],[MENOR]]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4598-271D-43CF-8F5A-7BECA36D5C94}">
  <sheetPr>
    <pageSetUpPr fitToPage="1"/>
  </sheetPr>
  <dimension ref="B1:N31"/>
  <sheetViews>
    <sheetView showGridLines="0" tabSelected="1" topLeftCell="C6" zoomScale="85" zoomScaleNormal="85" workbookViewId="0">
      <selection activeCell="H34" sqref="H34"/>
    </sheetView>
  </sheetViews>
  <sheetFormatPr baseColWidth="10" defaultColWidth="10.88671875" defaultRowHeight="14.4" x14ac:dyDescent="0.3"/>
  <cols>
    <col min="1" max="1" width="4.6640625" customWidth="1"/>
    <col min="2" max="4" width="10.88671875" style="1"/>
    <col min="5" max="5" width="43.88671875" customWidth="1"/>
    <col min="6" max="6" width="20.5546875" style="1" customWidth="1"/>
    <col min="7" max="7" width="25.5546875" style="1" customWidth="1"/>
    <col min="8" max="8" width="23.33203125" style="1" customWidth="1"/>
    <col min="9" max="9" width="25.6640625" style="1" customWidth="1"/>
    <col min="10" max="10" width="20.77734375" style="1" customWidth="1"/>
    <col min="11" max="11" width="24" style="1" bestFit="1" customWidth="1"/>
    <col min="12" max="12" width="14.6640625" style="1" customWidth="1"/>
    <col min="13" max="14" width="10.88671875" style="1"/>
  </cols>
  <sheetData>
    <row r="1" spans="2:14" x14ac:dyDescent="0.3"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</row>
    <row r="2" spans="2:14" x14ac:dyDescent="0.3"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</row>
    <row r="3" spans="2:14" ht="18" x14ac:dyDescent="0.35">
      <c r="B3" s="4"/>
      <c r="C3" s="4"/>
      <c r="D3" s="4"/>
      <c r="E3" s="3"/>
      <c r="F3" s="23" t="s">
        <v>0</v>
      </c>
      <c r="G3" s="23"/>
      <c r="H3" s="5"/>
      <c r="I3" s="5"/>
      <c r="J3" s="5"/>
      <c r="K3" s="5"/>
      <c r="L3" s="5"/>
      <c r="M3" s="5"/>
      <c r="N3" s="5"/>
    </row>
    <row r="4" spans="2:14" x14ac:dyDescent="0.3"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  <c r="N4" s="4"/>
    </row>
    <row r="5" spans="2:14" ht="23.4" x14ac:dyDescent="0.45">
      <c r="B5" s="4"/>
      <c r="C5" s="4"/>
      <c r="D5" s="4"/>
      <c r="E5" s="24" t="s">
        <v>44</v>
      </c>
      <c r="F5" s="24"/>
      <c r="G5" s="24"/>
      <c r="H5" s="24"/>
      <c r="I5" s="24"/>
      <c r="J5" s="24"/>
      <c r="K5" s="24"/>
      <c r="L5" s="24"/>
      <c r="M5" s="24"/>
      <c r="N5" s="10"/>
    </row>
    <row r="6" spans="2:14" s="2" customFormat="1" ht="26.4" x14ac:dyDescent="0.3">
      <c r="B6" s="7" t="s">
        <v>1</v>
      </c>
      <c r="C6" s="13" t="s">
        <v>2</v>
      </c>
      <c r="D6" s="13" t="s">
        <v>58</v>
      </c>
      <c r="E6" s="8" t="s">
        <v>3</v>
      </c>
      <c r="F6" s="6" t="s">
        <v>45</v>
      </c>
      <c r="G6" s="6" t="s">
        <v>46</v>
      </c>
      <c r="H6" s="6" t="s">
        <v>57</v>
      </c>
      <c r="I6" s="6" t="s">
        <v>56</v>
      </c>
      <c r="J6" s="6" t="s">
        <v>47</v>
      </c>
      <c r="K6" s="21" t="s">
        <v>48</v>
      </c>
      <c r="L6" s="9" t="s">
        <v>4</v>
      </c>
      <c r="M6" s="12" t="s">
        <v>5</v>
      </c>
      <c r="N6" s="11" t="s">
        <v>6</v>
      </c>
    </row>
    <row r="7" spans="2:14" x14ac:dyDescent="0.3">
      <c r="B7" s="15">
        <v>1</v>
      </c>
      <c r="C7" s="15">
        <v>1</v>
      </c>
      <c r="D7" s="15" t="s">
        <v>60</v>
      </c>
      <c r="E7" s="14" t="s">
        <v>8</v>
      </c>
      <c r="F7" s="16">
        <v>96</v>
      </c>
      <c r="G7" s="16">
        <v>69</v>
      </c>
      <c r="H7" s="16">
        <v>72</v>
      </c>
      <c r="I7" s="16"/>
      <c r="J7" s="16">
        <v>100</v>
      </c>
      <c r="K7" s="16">
        <v>75</v>
      </c>
      <c r="L7" s="17">
        <f>+MIN(Tabla132[[#This Row],[DUATLÓN CRE AVILES]:[TRIATLÓN POR RELEVOS ROQUETAS]])</f>
        <v>69</v>
      </c>
      <c r="M7" s="17">
        <f>SUM(Tabla132[[#This Row],[DUATLÓN CRE AVILES]:[TRIATLÓN POR RELEVOS ROQUETAS]])</f>
        <v>412</v>
      </c>
      <c r="N7" s="17">
        <f>+Tabla132[[#This Row],[Total]]-Tabla132[[#This Row],[menor]]</f>
        <v>343</v>
      </c>
    </row>
    <row r="8" spans="2:14" x14ac:dyDescent="0.3">
      <c r="B8" s="15">
        <v>2</v>
      </c>
      <c r="C8" s="15">
        <v>18</v>
      </c>
      <c r="D8" s="15" t="s">
        <v>77</v>
      </c>
      <c r="E8" s="14" t="s">
        <v>30</v>
      </c>
      <c r="F8" s="16">
        <v>100</v>
      </c>
      <c r="G8" s="18">
        <v>75</v>
      </c>
      <c r="H8" s="18">
        <v>69</v>
      </c>
      <c r="I8" s="16"/>
      <c r="J8" s="18">
        <v>96</v>
      </c>
      <c r="K8" s="18">
        <v>63</v>
      </c>
      <c r="L8" s="17">
        <f>+MIN(Tabla132[[#This Row],[DUATLÓN CRE AVILES]:[TRIATLÓN POR RELEVOS ROQUETAS]])</f>
        <v>63</v>
      </c>
      <c r="M8" s="17">
        <f>SUM(Tabla132[[#This Row],[DUATLÓN CRE AVILES]:[TRIATLÓN POR RELEVOS ROQUETAS]])</f>
        <v>403</v>
      </c>
      <c r="N8" s="17">
        <f>+Tabla132[[#This Row],[Total]]-Tabla132[[#This Row],[menor]]</f>
        <v>340</v>
      </c>
    </row>
    <row r="9" spans="2:14" x14ac:dyDescent="0.3">
      <c r="B9" s="15">
        <v>3</v>
      </c>
      <c r="C9" s="15">
        <v>8</v>
      </c>
      <c r="D9" s="15" t="s">
        <v>67</v>
      </c>
      <c r="E9" s="14" t="s">
        <v>14</v>
      </c>
      <c r="F9" s="16">
        <v>92</v>
      </c>
      <c r="G9" s="18">
        <v>72</v>
      </c>
      <c r="H9" s="18">
        <v>66</v>
      </c>
      <c r="I9" s="16"/>
      <c r="J9" s="18">
        <v>72</v>
      </c>
      <c r="K9" s="18">
        <v>66</v>
      </c>
      <c r="L9" s="17">
        <f>+MIN(Tabla132[[#This Row],[DUATLÓN CRE AVILES]:[TRIATLÓN POR RELEVOS ROQUETAS]])</f>
        <v>66</v>
      </c>
      <c r="M9" s="17">
        <f>SUM(Tabla132[[#This Row],[DUATLÓN CRE AVILES]:[TRIATLÓN POR RELEVOS ROQUETAS]])</f>
        <v>368</v>
      </c>
      <c r="N9" s="17">
        <f>+Tabla132[[#This Row],[Total]]-Tabla132[[#This Row],[menor]]</f>
        <v>302</v>
      </c>
    </row>
    <row r="10" spans="2:14" x14ac:dyDescent="0.3">
      <c r="B10" s="15">
        <v>4</v>
      </c>
      <c r="C10" s="15">
        <v>13</v>
      </c>
      <c r="D10" s="15" t="s">
        <v>72</v>
      </c>
      <c r="E10" s="14" t="s">
        <v>15</v>
      </c>
      <c r="F10" s="16">
        <v>76</v>
      </c>
      <c r="G10" s="16">
        <v>51</v>
      </c>
      <c r="H10" s="16">
        <v>54</v>
      </c>
      <c r="I10" s="16"/>
      <c r="J10" s="16">
        <v>92</v>
      </c>
      <c r="K10" s="16">
        <v>72</v>
      </c>
      <c r="L10" s="17">
        <f>+MIN(Tabla132[[#This Row],[DUATLÓN CRE AVILES]:[TRIATLÓN POR RELEVOS ROQUETAS]])</f>
        <v>51</v>
      </c>
      <c r="M10" s="17">
        <f>SUM(Tabla132[[#This Row],[DUATLÓN CRE AVILES]:[TRIATLÓN POR RELEVOS ROQUETAS]])</f>
        <v>345</v>
      </c>
      <c r="N10" s="17">
        <f>+Tabla132[[#This Row],[Total]]-Tabla132[[#This Row],[menor]]</f>
        <v>294</v>
      </c>
    </row>
    <row r="11" spans="2:14" x14ac:dyDescent="0.3">
      <c r="B11" s="15">
        <v>5</v>
      </c>
      <c r="C11" s="15">
        <v>6</v>
      </c>
      <c r="D11" s="15" t="s">
        <v>65</v>
      </c>
      <c r="E11" s="14" t="s">
        <v>9</v>
      </c>
      <c r="F11" s="16">
        <v>80</v>
      </c>
      <c r="G11" s="18">
        <v>57</v>
      </c>
      <c r="H11" s="18">
        <v>60</v>
      </c>
      <c r="I11" s="16"/>
      <c r="J11" s="18">
        <v>88</v>
      </c>
      <c r="K11" s="18">
        <v>54</v>
      </c>
      <c r="L11" s="17">
        <f>+MIN(Tabla132[[#This Row],[DUATLÓN CRE AVILES]:[TRIATLÓN POR RELEVOS ROQUETAS]])</f>
        <v>54</v>
      </c>
      <c r="M11" s="17">
        <f>SUM(Tabla132[[#This Row],[DUATLÓN CRE AVILES]:[TRIATLÓN POR RELEVOS ROQUETAS]])</f>
        <v>339</v>
      </c>
      <c r="N11" s="17">
        <f>+Tabla132[[#This Row],[Total]]-Tabla132[[#This Row],[menor]]</f>
        <v>285</v>
      </c>
    </row>
    <row r="12" spans="2:14" x14ac:dyDescent="0.3">
      <c r="B12" s="15">
        <v>6</v>
      </c>
      <c r="C12" s="15">
        <v>4</v>
      </c>
      <c r="D12" s="15" t="s">
        <v>63</v>
      </c>
      <c r="E12" s="14" t="s">
        <v>11</v>
      </c>
      <c r="F12" s="16">
        <v>84</v>
      </c>
      <c r="G12" s="18">
        <v>63</v>
      </c>
      <c r="H12" s="18">
        <v>63</v>
      </c>
      <c r="I12" s="16"/>
      <c r="J12" s="18">
        <v>68</v>
      </c>
      <c r="K12" s="18">
        <v>69</v>
      </c>
      <c r="L12" s="17">
        <f>+MIN(Tabla132[[#This Row],[DUATLÓN CRE AVILES]:[TRIATLÓN POR RELEVOS ROQUETAS]])</f>
        <v>63</v>
      </c>
      <c r="M12" s="17">
        <f>SUM(Tabla132[[#This Row],[DUATLÓN CRE AVILES]:[TRIATLÓN POR RELEVOS ROQUETAS]])</f>
        <v>347</v>
      </c>
      <c r="N12" s="17">
        <f>+Tabla132[[#This Row],[Total]]-Tabla132[[#This Row],[menor]]</f>
        <v>284</v>
      </c>
    </row>
    <row r="13" spans="2:14" x14ac:dyDescent="0.3">
      <c r="B13" s="15">
        <v>7</v>
      </c>
      <c r="C13" s="15">
        <v>9</v>
      </c>
      <c r="D13" s="15" t="s">
        <v>68</v>
      </c>
      <c r="E13" s="14" t="s">
        <v>16</v>
      </c>
      <c r="F13" s="16">
        <v>72</v>
      </c>
      <c r="G13" s="16">
        <v>60</v>
      </c>
      <c r="H13" s="16">
        <v>51</v>
      </c>
      <c r="I13" s="16"/>
      <c r="J13" s="16">
        <v>80</v>
      </c>
      <c r="K13" s="16">
        <v>48</v>
      </c>
      <c r="L13" s="17">
        <f>+MIN(Tabla132[[#This Row],[DUATLÓN CRE AVILES]:[TRIATLÓN POR RELEVOS ROQUETAS]])</f>
        <v>48</v>
      </c>
      <c r="M13" s="17">
        <f>SUM(Tabla132[[#This Row],[DUATLÓN CRE AVILES]:[TRIATLÓN POR RELEVOS ROQUETAS]])</f>
        <v>311</v>
      </c>
      <c r="N13" s="17">
        <f>+Tabla132[[#This Row],[Total]]-Tabla132[[#This Row],[menor]]</f>
        <v>263</v>
      </c>
    </row>
    <row r="14" spans="2:14" x14ac:dyDescent="0.3">
      <c r="B14" s="15">
        <v>8</v>
      </c>
      <c r="C14" s="15">
        <v>2</v>
      </c>
      <c r="D14" s="15" t="s">
        <v>61</v>
      </c>
      <c r="E14" s="14" t="s">
        <v>7</v>
      </c>
      <c r="F14" s="16">
        <v>88</v>
      </c>
      <c r="G14" s="18">
        <v>36</v>
      </c>
      <c r="H14" s="18">
        <v>33</v>
      </c>
      <c r="I14" s="16"/>
      <c r="J14" s="18">
        <v>76</v>
      </c>
      <c r="K14" s="18">
        <v>57</v>
      </c>
      <c r="L14" s="17">
        <f>+MIN(Tabla132[[#This Row],[DUATLÓN CRE AVILES]:[TRIATLÓN POR RELEVOS ROQUETAS]])</f>
        <v>33</v>
      </c>
      <c r="M14" s="17">
        <f>SUM(Tabla132[[#This Row],[DUATLÓN CRE AVILES]:[TRIATLÓN POR RELEVOS ROQUETAS]])</f>
        <v>290</v>
      </c>
      <c r="N14" s="17">
        <f>+Tabla132[[#This Row],[Total]]-Tabla132[[#This Row],[menor]]</f>
        <v>257</v>
      </c>
    </row>
    <row r="15" spans="2:14" x14ac:dyDescent="0.3">
      <c r="B15" s="15">
        <v>9</v>
      </c>
      <c r="C15" s="15">
        <v>21</v>
      </c>
      <c r="D15" s="15" t="s">
        <v>80</v>
      </c>
      <c r="E15" s="14" t="s">
        <v>40</v>
      </c>
      <c r="F15" s="16">
        <v>64</v>
      </c>
      <c r="G15" s="18">
        <v>48</v>
      </c>
      <c r="H15" s="18">
        <v>42</v>
      </c>
      <c r="I15" s="16"/>
      <c r="J15" s="18">
        <v>84</v>
      </c>
      <c r="K15" s="18">
        <v>60</v>
      </c>
      <c r="L15" s="17">
        <f>+MIN(Tabla132[[#This Row],[DUATLÓN CRE AVILES]:[TRIATLÓN POR RELEVOS ROQUETAS]])</f>
        <v>42</v>
      </c>
      <c r="M15" s="17">
        <f>SUM(Tabla132[[#This Row],[DUATLÓN CRE AVILES]:[TRIATLÓN POR RELEVOS ROQUETAS]])</f>
        <v>298</v>
      </c>
      <c r="N15" s="17">
        <f>+Tabla132[[#This Row],[Total]]-Tabla132[[#This Row],[menor]]</f>
        <v>256</v>
      </c>
    </row>
    <row r="16" spans="2:14" x14ac:dyDescent="0.3">
      <c r="B16" s="15">
        <v>10</v>
      </c>
      <c r="C16" s="15">
        <v>7</v>
      </c>
      <c r="D16" s="15" t="s">
        <v>66</v>
      </c>
      <c r="E16" s="14" t="s">
        <v>85</v>
      </c>
      <c r="F16" s="16">
        <v>56</v>
      </c>
      <c r="G16" s="16">
        <v>66</v>
      </c>
      <c r="H16" s="16">
        <v>75</v>
      </c>
      <c r="I16" s="16"/>
      <c r="J16" s="16">
        <v>44</v>
      </c>
      <c r="K16" s="16">
        <v>3</v>
      </c>
      <c r="L16" s="17">
        <f>+MIN(Tabla132[[#This Row],[DUATLÓN CRE AVILES]:[TRIATLÓN POR RELEVOS ROQUETAS]])</f>
        <v>3</v>
      </c>
      <c r="M16" s="17">
        <f>SUM(Tabla132[[#This Row],[DUATLÓN CRE AVILES]:[TRIATLÓN POR RELEVOS ROQUETAS]])</f>
        <v>244</v>
      </c>
      <c r="N16" s="17">
        <f>+Tabla132[[#This Row],[Total]]-Tabla132[[#This Row],[menor]]</f>
        <v>241</v>
      </c>
    </row>
    <row r="17" spans="2:14" x14ac:dyDescent="0.3">
      <c r="B17" s="15">
        <v>11</v>
      </c>
      <c r="C17" s="15">
        <v>10</v>
      </c>
      <c r="D17" s="15" t="s">
        <v>69</v>
      </c>
      <c r="E17" s="14" t="s">
        <v>12</v>
      </c>
      <c r="F17" s="16">
        <v>20</v>
      </c>
      <c r="G17" s="18">
        <v>54</v>
      </c>
      <c r="H17" s="18">
        <v>57</v>
      </c>
      <c r="I17" s="16"/>
      <c r="J17" s="18">
        <v>48</v>
      </c>
      <c r="K17" s="18">
        <v>51</v>
      </c>
      <c r="L17" s="17">
        <f>+MIN(Tabla132[[#This Row],[DUATLÓN CRE AVILES]:[TRIATLÓN POR RELEVOS ROQUETAS]])</f>
        <v>20</v>
      </c>
      <c r="M17" s="17">
        <f>SUM(Tabla132[[#This Row],[DUATLÓN CRE AVILES]:[TRIATLÓN POR RELEVOS ROQUETAS]])</f>
        <v>230</v>
      </c>
      <c r="N17" s="17">
        <f>+Tabla132[[#This Row],[Total]]-Tabla132[[#This Row],[menor]]</f>
        <v>210</v>
      </c>
    </row>
    <row r="18" spans="2:14" x14ac:dyDescent="0.3">
      <c r="B18" s="15">
        <v>12</v>
      </c>
      <c r="C18" s="15">
        <v>3</v>
      </c>
      <c r="D18" s="15" t="s">
        <v>62</v>
      </c>
      <c r="E18" s="14" t="s">
        <v>17</v>
      </c>
      <c r="F18" s="16">
        <v>68</v>
      </c>
      <c r="G18" s="18">
        <v>39</v>
      </c>
      <c r="H18" s="18">
        <v>21</v>
      </c>
      <c r="I18" s="16"/>
      <c r="J18" s="18">
        <v>60</v>
      </c>
      <c r="K18" s="18">
        <v>42</v>
      </c>
      <c r="L18" s="17">
        <f>+MIN(Tabla132[[#This Row],[DUATLÓN CRE AVILES]:[TRIATLÓN POR RELEVOS ROQUETAS]])</f>
        <v>21</v>
      </c>
      <c r="M18" s="17">
        <f>SUM(Tabla132[[#This Row],[DUATLÓN CRE AVILES]:[TRIATLÓN POR RELEVOS ROQUETAS]])</f>
        <v>230</v>
      </c>
      <c r="N18" s="17">
        <f>+Tabla132[[#This Row],[Total]]-Tabla132[[#This Row],[menor]]</f>
        <v>209</v>
      </c>
    </row>
    <row r="19" spans="2:14" x14ac:dyDescent="0.3">
      <c r="B19" s="15">
        <v>13</v>
      </c>
      <c r="C19" s="15">
        <v>25</v>
      </c>
      <c r="D19" s="15" t="s">
        <v>84</v>
      </c>
      <c r="E19" s="14" t="s">
        <v>32</v>
      </c>
      <c r="F19" s="16">
        <v>52</v>
      </c>
      <c r="G19" s="16">
        <v>45</v>
      </c>
      <c r="H19" s="16">
        <v>30</v>
      </c>
      <c r="I19" s="16"/>
      <c r="J19" s="16">
        <v>64</v>
      </c>
      <c r="K19" s="16">
        <v>45</v>
      </c>
      <c r="L19" s="17">
        <f>+MIN(Tabla132[[#This Row],[DUATLÓN CRE AVILES]:[TRIATLÓN POR RELEVOS ROQUETAS]])</f>
        <v>30</v>
      </c>
      <c r="M19" s="17">
        <f>SUM(Tabla132[[#This Row],[DUATLÓN CRE AVILES]:[TRIATLÓN POR RELEVOS ROQUETAS]])</f>
        <v>236</v>
      </c>
      <c r="N19" s="17">
        <f>+Tabla132[[#This Row],[Total]]-Tabla132[[#This Row],[menor]]</f>
        <v>206</v>
      </c>
    </row>
    <row r="20" spans="2:14" x14ac:dyDescent="0.3">
      <c r="B20" s="15">
        <v>14</v>
      </c>
      <c r="C20" s="15">
        <v>20</v>
      </c>
      <c r="D20" s="15" t="s">
        <v>79</v>
      </c>
      <c r="E20" s="14" t="s">
        <v>35</v>
      </c>
      <c r="F20" s="16">
        <v>60</v>
      </c>
      <c r="G20" s="18">
        <v>33</v>
      </c>
      <c r="H20" s="18">
        <v>6</v>
      </c>
      <c r="I20" s="16"/>
      <c r="J20" s="18">
        <v>56</v>
      </c>
      <c r="K20" s="18">
        <v>39</v>
      </c>
      <c r="L20" s="17">
        <f>+MIN(Tabla132[[#This Row],[DUATLÓN CRE AVILES]:[TRIATLÓN POR RELEVOS ROQUETAS]])</f>
        <v>6</v>
      </c>
      <c r="M20" s="17">
        <f>SUM(Tabla132[[#This Row],[DUATLÓN CRE AVILES]:[TRIATLÓN POR RELEVOS ROQUETAS]])</f>
        <v>194</v>
      </c>
      <c r="N20" s="17">
        <f>+Tabla132[[#This Row],[Total]]-Tabla132[[#This Row],[menor]]</f>
        <v>188</v>
      </c>
    </row>
    <row r="21" spans="2:14" x14ac:dyDescent="0.3">
      <c r="B21" s="15">
        <v>15</v>
      </c>
      <c r="C21" s="15">
        <v>16</v>
      </c>
      <c r="D21" s="15" t="s">
        <v>75</v>
      </c>
      <c r="E21" s="14" t="s">
        <v>43</v>
      </c>
      <c r="F21" s="16">
        <v>44</v>
      </c>
      <c r="G21" s="18">
        <v>42</v>
      </c>
      <c r="H21" s="18">
        <v>39</v>
      </c>
      <c r="I21" s="16"/>
      <c r="J21" s="18">
        <v>52</v>
      </c>
      <c r="K21" s="18">
        <v>27</v>
      </c>
      <c r="L21" s="17">
        <f>+MIN(Tabla132[[#This Row],[DUATLÓN CRE AVILES]:[TRIATLÓN POR RELEVOS ROQUETAS]])</f>
        <v>27</v>
      </c>
      <c r="M21" s="17">
        <f>SUM(Tabla132[[#This Row],[DUATLÓN CRE AVILES]:[TRIATLÓN POR RELEVOS ROQUETAS]])</f>
        <v>204</v>
      </c>
      <c r="N21" s="17">
        <f>+Tabla132[[#This Row],[Total]]-Tabla132[[#This Row],[menor]]</f>
        <v>177</v>
      </c>
    </row>
    <row r="22" spans="2:14" x14ac:dyDescent="0.3">
      <c r="B22" s="15">
        <v>16</v>
      </c>
      <c r="C22" s="15">
        <v>11</v>
      </c>
      <c r="D22" s="15" t="s">
        <v>70</v>
      </c>
      <c r="E22" s="14" t="s">
        <v>18</v>
      </c>
      <c r="F22" s="16">
        <v>48</v>
      </c>
      <c r="G22" s="16">
        <v>18</v>
      </c>
      <c r="H22" s="16">
        <v>27</v>
      </c>
      <c r="I22" s="16"/>
      <c r="J22" s="16">
        <v>20</v>
      </c>
      <c r="K22" s="16">
        <v>36</v>
      </c>
      <c r="L22" s="17">
        <f>+MIN(Tabla132[[#This Row],[DUATLÓN CRE AVILES]:[TRIATLÓN POR RELEVOS ROQUETAS]])</f>
        <v>18</v>
      </c>
      <c r="M22" s="17">
        <f>SUM(Tabla132[[#This Row],[DUATLÓN CRE AVILES]:[TRIATLÓN POR RELEVOS ROQUETAS]])</f>
        <v>149</v>
      </c>
      <c r="N22" s="17">
        <f>+Tabla132[[#This Row],[Total]]-Tabla132[[#This Row],[menor]]</f>
        <v>131</v>
      </c>
    </row>
    <row r="23" spans="2:14" x14ac:dyDescent="0.3">
      <c r="B23" s="15">
        <v>17</v>
      </c>
      <c r="C23" s="15">
        <v>19</v>
      </c>
      <c r="D23" s="15" t="s">
        <v>78</v>
      </c>
      <c r="E23" s="14" t="s">
        <v>36</v>
      </c>
      <c r="F23" s="16">
        <v>28</v>
      </c>
      <c r="G23" s="18">
        <v>9</v>
      </c>
      <c r="H23" s="18">
        <v>36</v>
      </c>
      <c r="I23" s="16"/>
      <c r="J23" s="18">
        <v>40</v>
      </c>
      <c r="K23" s="18">
        <v>24</v>
      </c>
      <c r="L23" s="17">
        <f>+MIN(Tabla132[[#This Row],[DUATLÓN CRE AVILES]:[TRIATLÓN POR RELEVOS ROQUETAS]])</f>
        <v>9</v>
      </c>
      <c r="M23" s="17">
        <f>SUM(Tabla132[[#This Row],[DUATLÓN CRE AVILES]:[TRIATLÓN POR RELEVOS ROQUETAS]])</f>
        <v>137</v>
      </c>
      <c r="N23" s="17">
        <f>+Tabla132[[#This Row],[Total]]-Tabla132[[#This Row],[menor]]</f>
        <v>128</v>
      </c>
    </row>
    <row r="24" spans="2:14" x14ac:dyDescent="0.3">
      <c r="B24" s="15">
        <v>18</v>
      </c>
      <c r="C24" s="15">
        <v>12</v>
      </c>
      <c r="D24" s="15" t="s">
        <v>71</v>
      </c>
      <c r="E24" s="14" t="s">
        <v>20</v>
      </c>
      <c r="F24" s="16">
        <v>12</v>
      </c>
      <c r="G24" s="18">
        <v>27</v>
      </c>
      <c r="H24" s="18">
        <v>45</v>
      </c>
      <c r="I24" s="16"/>
      <c r="J24" s="18">
        <v>36</v>
      </c>
      <c r="K24" s="18">
        <v>15</v>
      </c>
      <c r="L24" s="17">
        <f>+MIN(Tabla132[[#This Row],[DUATLÓN CRE AVILES]:[TRIATLÓN POR RELEVOS ROQUETAS]])</f>
        <v>12</v>
      </c>
      <c r="M24" s="17">
        <f>SUM(Tabla132[[#This Row],[DUATLÓN CRE AVILES]:[TRIATLÓN POR RELEVOS ROQUETAS]])</f>
        <v>135</v>
      </c>
      <c r="N24" s="17">
        <f>+Tabla132[[#This Row],[Total]]-Tabla132[[#This Row],[menor]]</f>
        <v>123</v>
      </c>
    </row>
    <row r="25" spans="2:14" x14ac:dyDescent="0.3">
      <c r="B25" s="15">
        <v>19</v>
      </c>
      <c r="C25" s="15">
        <v>22</v>
      </c>
      <c r="D25" s="15" t="s">
        <v>81</v>
      </c>
      <c r="E25" s="14" t="s">
        <v>37</v>
      </c>
      <c r="F25" s="16">
        <v>32</v>
      </c>
      <c r="G25" s="16">
        <v>12</v>
      </c>
      <c r="H25" s="16">
        <v>18</v>
      </c>
      <c r="I25" s="16"/>
      <c r="J25" s="16">
        <v>28</v>
      </c>
      <c r="K25" s="16">
        <v>33</v>
      </c>
      <c r="L25" s="17">
        <f>+MIN(Tabla132[[#This Row],[DUATLÓN CRE AVILES]:[TRIATLÓN POR RELEVOS ROQUETAS]])</f>
        <v>12</v>
      </c>
      <c r="M25" s="17">
        <f>SUM(Tabla132[[#This Row],[DUATLÓN CRE AVILES]:[TRIATLÓN POR RELEVOS ROQUETAS]])</f>
        <v>123</v>
      </c>
      <c r="N25" s="17">
        <f>+Tabla132[[#This Row],[Total]]-Tabla132[[#This Row],[menor]]</f>
        <v>111</v>
      </c>
    </row>
    <row r="26" spans="2:14" x14ac:dyDescent="0.3">
      <c r="B26" s="15">
        <v>20</v>
      </c>
      <c r="C26" s="15">
        <v>5</v>
      </c>
      <c r="D26" s="15" t="s">
        <v>64</v>
      </c>
      <c r="E26" s="14" t="s">
        <v>10</v>
      </c>
      <c r="F26" s="16">
        <v>36</v>
      </c>
      <c r="G26" s="18">
        <v>21</v>
      </c>
      <c r="H26" s="18">
        <v>24</v>
      </c>
      <c r="I26" s="16"/>
      <c r="J26" s="18">
        <v>12</v>
      </c>
      <c r="K26" s="18">
        <v>30</v>
      </c>
      <c r="L26" s="17">
        <f>+MIN(Tabla132[[#This Row],[DUATLÓN CRE AVILES]:[TRIATLÓN POR RELEVOS ROQUETAS]])</f>
        <v>12</v>
      </c>
      <c r="M26" s="17">
        <f>SUM(Tabla132[[#This Row],[DUATLÓN CRE AVILES]:[TRIATLÓN POR RELEVOS ROQUETAS]])</f>
        <v>123</v>
      </c>
      <c r="N26" s="17">
        <f>+Tabla132[[#This Row],[Total]]-Tabla132[[#This Row],[menor]]</f>
        <v>111</v>
      </c>
    </row>
    <row r="27" spans="2:14" x14ac:dyDescent="0.3">
      <c r="B27" s="15">
        <v>21</v>
      </c>
      <c r="C27" s="15">
        <v>24</v>
      </c>
      <c r="D27" s="15" t="s">
        <v>83</v>
      </c>
      <c r="E27" s="14" t="s">
        <v>41</v>
      </c>
      <c r="F27" s="16">
        <v>40</v>
      </c>
      <c r="G27" s="18">
        <v>24</v>
      </c>
      <c r="H27" s="18">
        <v>12</v>
      </c>
      <c r="I27" s="16"/>
      <c r="J27" s="18">
        <v>24</v>
      </c>
      <c r="K27" s="18">
        <v>21</v>
      </c>
      <c r="L27" s="17">
        <f>+MIN(Tabla132[[#This Row],[DUATLÓN CRE AVILES]:[TRIATLÓN POR RELEVOS ROQUETAS]])</f>
        <v>12</v>
      </c>
      <c r="M27" s="17">
        <f>SUM(Tabla132[[#This Row],[DUATLÓN CRE AVILES]:[TRIATLÓN POR RELEVOS ROQUETAS]])</f>
        <v>121</v>
      </c>
      <c r="N27" s="17">
        <f>+Tabla132[[#This Row],[Total]]-Tabla132[[#This Row],[menor]]</f>
        <v>109</v>
      </c>
    </row>
    <row r="28" spans="2:14" x14ac:dyDescent="0.3">
      <c r="B28" s="15">
        <v>22</v>
      </c>
      <c r="C28" s="15">
        <v>14</v>
      </c>
      <c r="D28" s="15" t="s">
        <v>73</v>
      </c>
      <c r="E28" s="14" t="s">
        <v>19</v>
      </c>
      <c r="F28" s="16">
        <v>24</v>
      </c>
      <c r="G28" s="16">
        <v>30</v>
      </c>
      <c r="H28" s="16">
        <v>9</v>
      </c>
      <c r="I28" s="16"/>
      <c r="J28" s="16">
        <v>32</v>
      </c>
      <c r="K28" s="16">
        <v>18</v>
      </c>
      <c r="L28" s="17">
        <f>+MIN(Tabla132[[#This Row],[DUATLÓN CRE AVILES]:[TRIATLÓN POR RELEVOS ROQUETAS]])</f>
        <v>9</v>
      </c>
      <c r="M28" s="17">
        <f>SUM(Tabla132[[#This Row],[DUATLÓN CRE AVILES]:[TRIATLÓN POR RELEVOS ROQUETAS]])</f>
        <v>113</v>
      </c>
      <c r="N28" s="17">
        <f>+Tabla132[[#This Row],[Total]]-Tabla132[[#This Row],[menor]]</f>
        <v>104</v>
      </c>
    </row>
    <row r="29" spans="2:14" x14ac:dyDescent="0.3">
      <c r="B29" s="15">
        <v>23</v>
      </c>
      <c r="C29" s="15">
        <v>17</v>
      </c>
      <c r="D29" s="15" t="s">
        <v>76</v>
      </c>
      <c r="E29" s="14" t="s">
        <v>13</v>
      </c>
      <c r="F29" s="16">
        <v>16</v>
      </c>
      <c r="G29" s="18">
        <v>15</v>
      </c>
      <c r="H29" s="18">
        <v>48</v>
      </c>
      <c r="I29" s="16"/>
      <c r="J29" s="18">
        <v>8</v>
      </c>
      <c r="K29" s="18">
        <v>6</v>
      </c>
      <c r="L29" s="17">
        <f>+MIN(Tabla132[[#This Row],[DUATLÓN CRE AVILES]:[TRIATLÓN POR RELEVOS ROQUETAS]])</f>
        <v>6</v>
      </c>
      <c r="M29" s="17">
        <f>SUM(Tabla132[[#This Row],[DUATLÓN CRE AVILES]:[TRIATLÓN POR RELEVOS ROQUETAS]])</f>
        <v>93</v>
      </c>
      <c r="N29" s="17">
        <f>+Tabla132[[#This Row],[Total]]-Tabla132[[#This Row],[menor]]</f>
        <v>87</v>
      </c>
    </row>
    <row r="30" spans="2:14" x14ac:dyDescent="0.3">
      <c r="B30" s="15">
        <v>24</v>
      </c>
      <c r="C30" s="15">
        <v>23</v>
      </c>
      <c r="D30" s="15" t="s">
        <v>82</v>
      </c>
      <c r="E30" s="14" t="s">
        <v>59</v>
      </c>
      <c r="F30" s="16">
        <v>8</v>
      </c>
      <c r="G30" s="18">
        <v>3</v>
      </c>
      <c r="H30" s="18">
        <v>15</v>
      </c>
      <c r="I30" s="16"/>
      <c r="J30" s="18">
        <v>16</v>
      </c>
      <c r="K30" s="18">
        <v>9</v>
      </c>
      <c r="L30" s="17">
        <f>+MIN(Tabla132[[#This Row],[DUATLÓN CRE AVILES]:[TRIATLÓN POR RELEVOS ROQUETAS]])</f>
        <v>3</v>
      </c>
      <c r="M30" s="17">
        <f>SUM(Tabla132[[#This Row],[DUATLÓN CRE AVILES]:[TRIATLÓN POR RELEVOS ROQUETAS]])</f>
        <v>51</v>
      </c>
      <c r="N30" s="17">
        <f>+Tabla132[[#This Row],[Total]]-Tabla132[[#This Row],[menor]]</f>
        <v>48</v>
      </c>
    </row>
    <row r="31" spans="2:14" x14ac:dyDescent="0.3">
      <c r="B31" s="15">
        <v>25</v>
      </c>
      <c r="C31" s="15">
        <v>15</v>
      </c>
      <c r="D31" s="15" t="s">
        <v>74</v>
      </c>
      <c r="E31" s="14" t="s">
        <v>26</v>
      </c>
      <c r="F31" s="16">
        <v>4</v>
      </c>
      <c r="G31" s="16">
        <v>6</v>
      </c>
      <c r="H31" s="16">
        <v>3</v>
      </c>
      <c r="I31" s="16"/>
      <c r="J31" s="16">
        <v>4</v>
      </c>
      <c r="K31" s="16">
        <v>12</v>
      </c>
      <c r="L31" s="17">
        <f>+MIN(Tabla132[[#This Row],[DUATLÓN CRE AVILES]:[TRIATLÓN POR RELEVOS ROQUETAS]])</f>
        <v>3</v>
      </c>
      <c r="M31" s="17">
        <f>SUM(Tabla132[[#This Row],[DUATLÓN CRE AVILES]:[TRIATLÓN POR RELEVOS ROQUETAS]])</f>
        <v>29</v>
      </c>
      <c r="N31" s="17">
        <f>+Tabla132[[#This Row],[Total]]-Tabla132[[#This Row],[menor]]</f>
        <v>26</v>
      </c>
    </row>
  </sheetData>
  <mergeCells count="2">
    <mergeCell ref="F3:G3"/>
    <mergeCell ref="E5:M5"/>
  </mergeCells>
  <pageMargins left="0.7" right="0.7" top="0.75" bottom="0.75" header="0.3" footer="0.3"/>
  <pageSetup paperSize="9" scale="54" fitToHeight="0" orientation="landscape" r:id="rId1"/>
  <ignoredErrors>
    <ignoredError sqref="K7:K31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A08E-C821-4E27-99F3-553686E5F6F7}">
  <sheetPr>
    <pageSetUpPr fitToPage="1"/>
  </sheetPr>
  <dimension ref="B1:N31"/>
  <sheetViews>
    <sheetView showGridLines="0" topLeftCell="A3" zoomScale="85" zoomScaleNormal="85" workbookViewId="0">
      <selection activeCell="I15" sqref="I15"/>
    </sheetView>
  </sheetViews>
  <sheetFormatPr baseColWidth="10" defaultColWidth="10.88671875" defaultRowHeight="14.4" x14ac:dyDescent="0.3"/>
  <cols>
    <col min="1" max="1" width="4.6640625" customWidth="1"/>
    <col min="2" max="4" width="10.88671875" style="1"/>
    <col min="5" max="5" width="43.88671875" customWidth="1"/>
    <col min="6" max="6" width="21.33203125" style="1" bestFit="1" customWidth="1"/>
    <col min="7" max="7" width="21.5546875" style="1" customWidth="1"/>
    <col min="8" max="8" width="25.44140625" style="1" bestFit="1" customWidth="1"/>
    <col min="9" max="9" width="23.33203125" style="1" bestFit="1" customWidth="1"/>
    <col min="10" max="10" width="20.5546875" style="1" customWidth="1"/>
    <col min="11" max="11" width="27.6640625" style="1" bestFit="1" customWidth="1"/>
    <col min="12" max="12" width="14.6640625" style="1" customWidth="1"/>
    <col min="13" max="14" width="10.88671875" style="1"/>
  </cols>
  <sheetData>
    <row r="1" spans="2:14" x14ac:dyDescent="0.3"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</row>
    <row r="2" spans="2:14" x14ac:dyDescent="0.3"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</row>
    <row r="3" spans="2:14" ht="18" x14ac:dyDescent="0.35">
      <c r="B3" s="4"/>
      <c r="C3" s="4"/>
      <c r="D3" s="4"/>
      <c r="E3" s="3"/>
      <c r="F3" s="23" t="s">
        <v>27</v>
      </c>
      <c r="G3" s="23"/>
      <c r="H3" s="5"/>
      <c r="I3" s="5"/>
      <c r="J3" s="5"/>
      <c r="K3" s="5"/>
      <c r="L3" s="5"/>
      <c r="M3" s="5"/>
      <c r="N3" s="5"/>
    </row>
    <row r="4" spans="2:14" x14ac:dyDescent="0.3"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  <c r="N4" s="4"/>
    </row>
    <row r="5" spans="2:14" ht="23.4" x14ac:dyDescent="0.45">
      <c r="B5" s="4"/>
      <c r="C5" s="4"/>
      <c r="D5" s="4"/>
      <c r="E5" s="24" t="s">
        <v>44</v>
      </c>
      <c r="F5" s="24"/>
      <c r="G5" s="24"/>
      <c r="H5" s="24"/>
      <c r="I5" s="24"/>
      <c r="J5" s="24"/>
      <c r="K5" s="24"/>
      <c r="L5" s="24"/>
      <c r="M5" s="24"/>
      <c r="N5" s="10"/>
    </row>
    <row r="6" spans="2:14" s="2" customFormat="1" ht="40.200000000000003" customHeight="1" x14ac:dyDescent="0.3">
      <c r="B6" s="7" t="s">
        <v>1</v>
      </c>
      <c r="C6" s="13" t="s">
        <v>2</v>
      </c>
      <c r="D6" s="13" t="s">
        <v>58</v>
      </c>
      <c r="E6" s="8" t="s">
        <v>28</v>
      </c>
      <c r="F6" s="6" t="s">
        <v>45</v>
      </c>
      <c r="G6" s="6" t="s">
        <v>46</v>
      </c>
      <c r="H6" s="6" t="s">
        <v>57</v>
      </c>
      <c r="I6" s="6" t="s">
        <v>56</v>
      </c>
      <c r="J6" s="6" t="s">
        <v>47</v>
      </c>
      <c r="K6" s="22" t="s">
        <v>48</v>
      </c>
      <c r="L6" s="9" t="s">
        <v>29</v>
      </c>
      <c r="M6" s="12" t="s">
        <v>5</v>
      </c>
      <c r="N6" s="11" t="s">
        <v>6</v>
      </c>
    </row>
    <row r="7" spans="2:14" x14ac:dyDescent="0.3">
      <c r="B7" s="15">
        <v>1</v>
      </c>
      <c r="C7" s="15">
        <v>48</v>
      </c>
      <c r="D7" s="15" t="s">
        <v>102</v>
      </c>
      <c r="E7" s="14" t="s">
        <v>54</v>
      </c>
      <c r="F7" s="16">
        <v>96</v>
      </c>
      <c r="G7" s="16">
        <v>72</v>
      </c>
      <c r="H7" s="16">
        <v>45</v>
      </c>
      <c r="I7" s="16"/>
      <c r="J7" s="16">
        <v>92</v>
      </c>
      <c r="K7" s="16">
        <v>69</v>
      </c>
      <c r="L7" s="17">
        <f>+MIN(Tabla1845[[#This Row],[DUATLÓN CRE AVILES]:[TRIATLÓN POR RELEVOS ROQUETAS]])</f>
        <v>45</v>
      </c>
      <c r="M7" s="17">
        <f>SUM(Tabla1845[[#This Row],[DUATLÓN CRE AVILES]:[TRIATLÓN POR RELEVOS ROQUETAS]])</f>
        <v>374</v>
      </c>
      <c r="N7" s="17">
        <f>+Tabla1845[[#This Row],[Total]]-Tabla1845[[#This Row],[MENOR]]</f>
        <v>329</v>
      </c>
    </row>
    <row r="8" spans="2:14" x14ac:dyDescent="0.3">
      <c r="B8" s="15">
        <v>2</v>
      </c>
      <c r="C8" s="15">
        <v>39</v>
      </c>
      <c r="D8" s="15" t="s">
        <v>94</v>
      </c>
      <c r="E8" s="14" t="s">
        <v>22</v>
      </c>
      <c r="F8" s="16">
        <v>100</v>
      </c>
      <c r="G8" s="18">
        <v>66</v>
      </c>
      <c r="H8" s="18">
        <v>51</v>
      </c>
      <c r="I8" s="18"/>
      <c r="J8" s="18">
        <v>88</v>
      </c>
      <c r="K8" s="18">
        <v>72</v>
      </c>
      <c r="L8" s="17">
        <f>+MIN(Tabla1845[[#This Row],[DUATLÓN CRE AVILES]:[TRIATLÓN POR RELEVOS ROQUETAS]])</f>
        <v>51</v>
      </c>
      <c r="M8" s="17">
        <f>SUM(Tabla1845[[#This Row],[DUATLÓN CRE AVILES]:[TRIATLÓN POR RELEVOS ROQUETAS]])</f>
        <v>377</v>
      </c>
      <c r="N8" s="17">
        <f>+Tabla1845[[#This Row],[Total]]-Tabla1845[[#This Row],[MENOR]]</f>
        <v>326</v>
      </c>
    </row>
    <row r="9" spans="2:14" x14ac:dyDescent="0.3">
      <c r="B9" s="15">
        <v>3</v>
      </c>
      <c r="C9" s="15">
        <v>37</v>
      </c>
      <c r="D9" s="15" t="s">
        <v>92</v>
      </c>
      <c r="E9" s="14" t="s">
        <v>23</v>
      </c>
      <c r="F9" s="16">
        <v>92</v>
      </c>
      <c r="G9" s="18">
        <v>57</v>
      </c>
      <c r="H9" s="18">
        <v>39</v>
      </c>
      <c r="I9" s="18"/>
      <c r="J9" s="18">
        <v>100</v>
      </c>
      <c r="K9" s="18">
        <v>75</v>
      </c>
      <c r="L9" s="17">
        <f>+MIN(Tabla1845[[#This Row],[DUATLÓN CRE AVILES]:[TRIATLÓN POR RELEVOS ROQUETAS]])</f>
        <v>39</v>
      </c>
      <c r="M9" s="17">
        <f>SUM(Tabla1845[[#This Row],[DUATLÓN CRE AVILES]:[TRIATLÓN POR RELEVOS ROQUETAS]])</f>
        <v>363</v>
      </c>
      <c r="N9" s="17">
        <f>+Tabla1845[[#This Row],[Total]]-Tabla1845[[#This Row],[MENOR]]</f>
        <v>324</v>
      </c>
    </row>
    <row r="10" spans="2:14" x14ac:dyDescent="0.3">
      <c r="B10" s="15">
        <v>4</v>
      </c>
      <c r="C10" s="15">
        <v>36</v>
      </c>
      <c r="D10" s="15" t="s">
        <v>91</v>
      </c>
      <c r="E10" s="14" t="s">
        <v>21</v>
      </c>
      <c r="F10" s="16">
        <v>64</v>
      </c>
      <c r="G10" s="16">
        <v>75</v>
      </c>
      <c r="H10" s="16">
        <v>69</v>
      </c>
      <c r="I10" s="16"/>
      <c r="J10" s="16">
        <v>96</v>
      </c>
      <c r="K10" s="16">
        <v>66</v>
      </c>
      <c r="L10" s="17">
        <f>+MIN(Tabla1845[[#This Row],[DUATLÓN CRE AVILES]:[TRIATLÓN POR RELEVOS ROQUETAS]])</f>
        <v>64</v>
      </c>
      <c r="M10" s="17">
        <f>SUM(Tabla1845[[#This Row],[DUATLÓN CRE AVILES]:[TRIATLÓN POR RELEVOS ROQUETAS]])</f>
        <v>370</v>
      </c>
      <c r="N10" s="17">
        <f>+Tabla1845[[#This Row],[Total]]-Tabla1845[[#This Row],[MENOR]]</f>
        <v>306</v>
      </c>
    </row>
    <row r="11" spans="2:14" x14ac:dyDescent="0.3">
      <c r="B11" s="15">
        <v>5</v>
      </c>
      <c r="C11" s="15">
        <v>47</v>
      </c>
      <c r="D11" s="15" t="s">
        <v>101</v>
      </c>
      <c r="E11" s="14" t="s">
        <v>53</v>
      </c>
      <c r="F11" s="16">
        <f>+VLOOKUP(Tabla1845[[#This Row],[COD CLUB]],[1]Data!$F:$O,10,0)</f>
        <v>0</v>
      </c>
      <c r="G11" s="18">
        <v>69</v>
      </c>
      <c r="H11" s="18">
        <v>66</v>
      </c>
      <c r="I11" s="18"/>
      <c r="J11" s="18">
        <v>84</v>
      </c>
      <c r="K11" s="18">
        <v>63</v>
      </c>
      <c r="L11" s="17">
        <f>+MIN(Tabla1845[[#This Row],[DUATLÓN CRE AVILES]:[TRIATLÓN POR RELEVOS ROQUETAS]])</f>
        <v>0</v>
      </c>
      <c r="M11" s="17">
        <f>SUM(Tabla1845[[#This Row],[DUATLÓN CRE AVILES]:[TRIATLÓN POR RELEVOS ROQUETAS]])</f>
        <v>282</v>
      </c>
      <c r="N11" s="17">
        <f>+Tabla1845[[#This Row],[Total]]-Tabla1845[[#This Row],[MENOR]]</f>
        <v>282</v>
      </c>
    </row>
    <row r="12" spans="2:14" x14ac:dyDescent="0.3">
      <c r="B12" s="15">
        <v>6</v>
      </c>
      <c r="C12" s="15">
        <v>44</v>
      </c>
      <c r="D12" s="15" t="s">
        <v>98</v>
      </c>
      <c r="E12" s="14" t="s">
        <v>50</v>
      </c>
      <c r="F12" s="16">
        <v>88</v>
      </c>
      <c r="G12" s="18">
        <v>48</v>
      </c>
      <c r="H12" s="18">
        <v>27</v>
      </c>
      <c r="I12" s="18"/>
      <c r="J12" s="18">
        <v>80</v>
      </c>
      <c r="K12" s="18">
        <v>57</v>
      </c>
      <c r="L12" s="17">
        <f>+MIN(Tabla1845[[#This Row],[DUATLÓN CRE AVILES]:[TRIATLÓN POR RELEVOS ROQUETAS]])</f>
        <v>27</v>
      </c>
      <c r="M12" s="17">
        <f>SUM(Tabla1845[[#This Row],[DUATLÓN CRE AVILES]:[TRIATLÓN POR RELEVOS ROQUETAS]])</f>
        <v>300</v>
      </c>
      <c r="N12" s="17">
        <f>+Tabla1845[[#This Row],[Total]]-Tabla1845[[#This Row],[MENOR]]</f>
        <v>273</v>
      </c>
    </row>
    <row r="13" spans="2:14" x14ac:dyDescent="0.3">
      <c r="B13" s="15">
        <v>7</v>
      </c>
      <c r="C13" s="15">
        <v>38</v>
      </c>
      <c r="D13" s="15" t="s">
        <v>93</v>
      </c>
      <c r="E13" s="14" t="s">
        <v>24</v>
      </c>
      <c r="F13" s="16">
        <v>84</v>
      </c>
      <c r="G13" s="16">
        <v>63</v>
      </c>
      <c r="H13" s="16">
        <v>72</v>
      </c>
      <c r="I13" s="16"/>
      <c r="J13" s="16">
        <v>0</v>
      </c>
      <c r="K13" s="16">
        <v>48</v>
      </c>
      <c r="L13" s="17">
        <f>+MIN(Tabla1845[[#This Row],[DUATLÓN CRE AVILES]:[TRIATLÓN POR RELEVOS ROQUETAS]])</f>
        <v>0</v>
      </c>
      <c r="M13" s="17">
        <f>SUM(Tabla1845[[#This Row],[DUATLÓN CRE AVILES]:[TRIATLÓN POR RELEVOS ROQUETAS]])</f>
        <v>267</v>
      </c>
      <c r="N13" s="17">
        <f>+Tabla1845[[#This Row],[Total]]-Tabla1845[[#This Row],[MENOR]]</f>
        <v>267</v>
      </c>
    </row>
    <row r="14" spans="2:14" x14ac:dyDescent="0.3">
      <c r="B14" s="15">
        <v>8</v>
      </c>
      <c r="C14" s="15">
        <v>45</v>
      </c>
      <c r="D14" s="15" t="s">
        <v>99</v>
      </c>
      <c r="E14" s="14" t="s">
        <v>51</v>
      </c>
      <c r="F14" s="16">
        <v>80</v>
      </c>
      <c r="G14" s="18">
        <v>51</v>
      </c>
      <c r="H14" s="18">
        <v>54</v>
      </c>
      <c r="I14" s="18"/>
      <c r="J14" s="18">
        <v>76</v>
      </c>
      <c r="K14" s="18">
        <v>54</v>
      </c>
      <c r="L14" s="17">
        <f>+MIN(Tabla1845[[#This Row],[DUATLÓN CRE AVILES]:[TRIATLÓN POR RELEVOS ROQUETAS]])</f>
        <v>51</v>
      </c>
      <c r="M14" s="17">
        <f>SUM(Tabla1845[[#This Row],[DUATLÓN CRE AVILES]:[TRIATLÓN POR RELEVOS ROQUETAS]])</f>
        <v>315</v>
      </c>
      <c r="N14" s="17">
        <f>+Tabla1845[[#This Row],[Total]]-Tabla1845[[#This Row],[MENOR]]</f>
        <v>264</v>
      </c>
    </row>
    <row r="15" spans="2:14" x14ac:dyDescent="0.3">
      <c r="B15" s="15">
        <v>9</v>
      </c>
      <c r="C15" s="15">
        <v>42</v>
      </c>
      <c r="D15" s="15" t="s">
        <v>96</v>
      </c>
      <c r="E15" s="14" t="s">
        <v>49</v>
      </c>
      <c r="F15" s="16">
        <v>76</v>
      </c>
      <c r="G15" s="18">
        <v>60</v>
      </c>
      <c r="H15" s="18">
        <v>60</v>
      </c>
      <c r="I15" s="18"/>
      <c r="J15" s="18">
        <v>56</v>
      </c>
      <c r="K15" s="18">
        <v>42</v>
      </c>
      <c r="L15" s="17">
        <f>+MIN(Tabla1845[[#This Row],[DUATLÓN CRE AVILES]:[TRIATLÓN POR RELEVOS ROQUETAS]])</f>
        <v>42</v>
      </c>
      <c r="M15" s="17">
        <f>SUM(Tabla1845[[#This Row],[DUATLÓN CRE AVILES]:[TRIATLÓN POR RELEVOS ROQUETAS]])</f>
        <v>294</v>
      </c>
      <c r="N15" s="17">
        <f>+Tabla1845[[#This Row],[Total]]-Tabla1845[[#This Row],[MENOR]]</f>
        <v>252</v>
      </c>
    </row>
    <row r="16" spans="2:14" x14ac:dyDescent="0.3">
      <c r="B16" s="15">
        <v>10</v>
      </c>
      <c r="C16" s="15">
        <v>34</v>
      </c>
      <c r="D16" s="15" t="s">
        <v>89</v>
      </c>
      <c r="E16" s="14" t="s">
        <v>42</v>
      </c>
      <c r="F16" s="16">
        <v>72</v>
      </c>
      <c r="G16" s="16">
        <v>39</v>
      </c>
      <c r="H16" s="16">
        <v>36</v>
      </c>
      <c r="I16" s="16"/>
      <c r="J16" s="16">
        <v>60</v>
      </c>
      <c r="K16" s="16">
        <v>60</v>
      </c>
      <c r="L16" s="17">
        <f>+MIN(Tabla1845[[#This Row],[DUATLÓN CRE AVILES]:[TRIATLÓN POR RELEVOS ROQUETAS]])</f>
        <v>36</v>
      </c>
      <c r="M16" s="17">
        <f>SUM(Tabla1845[[#This Row],[DUATLÓN CRE AVILES]:[TRIATLÓN POR RELEVOS ROQUETAS]])</f>
        <v>267</v>
      </c>
      <c r="N16" s="17">
        <f>+Tabla1845[[#This Row],[Total]]-Tabla1845[[#This Row],[MENOR]]</f>
        <v>231</v>
      </c>
    </row>
    <row r="17" spans="2:14" x14ac:dyDescent="0.3">
      <c r="B17" s="15">
        <v>11</v>
      </c>
      <c r="C17" s="15">
        <v>35</v>
      </c>
      <c r="D17" s="15" t="s">
        <v>90</v>
      </c>
      <c r="E17" s="14" t="s">
        <v>38</v>
      </c>
      <c r="F17" s="16">
        <v>60</v>
      </c>
      <c r="G17" s="18">
        <v>42</v>
      </c>
      <c r="H17" s="18">
        <v>57</v>
      </c>
      <c r="I17" s="18"/>
      <c r="J17" s="18">
        <v>68</v>
      </c>
      <c r="K17" s="18">
        <v>45</v>
      </c>
      <c r="L17" s="17">
        <f>+MIN(Tabla1845[[#This Row],[DUATLÓN CRE AVILES]:[TRIATLÓN POR RELEVOS ROQUETAS]])</f>
        <v>42</v>
      </c>
      <c r="M17" s="17">
        <f>SUM(Tabla1845[[#This Row],[DUATLÓN CRE AVILES]:[TRIATLÓN POR RELEVOS ROQUETAS]])</f>
        <v>272</v>
      </c>
      <c r="N17" s="17">
        <f>+Tabla1845[[#This Row],[Total]]-Tabla1845[[#This Row],[MENOR]]</f>
        <v>230</v>
      </c>
    </row>
    <row r="18" spans="2:14" x14ac:dyDescent="0.3">
      <c r="B18" s="15">
        <v>12</v>
      </c>
      <c r="C18" s="15">
        <v>40</v>
      </c>
      <c r="D18" s="15" t="s">
        <v>95</v>
      </c>
      <c r="E18" s="14" t="s">
        <v>25</v>
      </c>
      <c r="F18" s="16">
        <v>68</v>
      </c>
      <c r="G18" s="18">
        <v>54</v>
      </c>
      <c r="H18" s="18">
        <v>30</v>
      </c>
      <c r="I18" s="18"/>
      <c r="J18" s="18">
        <v>72</v>
      </c>
      <c r="K18" s="18">
        <v>36</v>
      </c>
      <c r="L18" s="17">
        <f>+MIN(Tabla1845[[#This Row],[DUATLÓN CRE AVILES]:[TRIATLÓN POR RELEVOS ROQUETAS]])</f>
        <v>30</v>
      </c>
      <c r="M18" s="17">
        <f>SUM(Tabla1845[[#This Row],[DUATLÓN CRE AVILES]:[TRIATLÓN POR RELEVOS ROQUETAS]])</f>
        <v>260</v>
      </c>
      <c r="N18" s="17">
        <f>+Tabla1845[[#This Row],[Total]]-Tabla1845[[#This Row],[MENOR]]</f>
        <v>230</v>
      </c>
    </row>
    <row r="19" spans="2:14" x14ac:dyDescent="0.3">
      <c r="B19" s="15">
        <v>13</v>
      </c>
      <c r="C19" s="15">
        <v>32</v>
      </c>
      <c r="D19" s="15" t="s">
        <v>87</v>
      </c>
      <c r="E19" s="14" t="s">
        <v>33</v>
      </c>
      <c r="F19" s="16">
        <v>48</v>
      </c>
      <c r="G19" s="16">
        <v>36</v>
      </c>
      <c r="H19" s="16">
        <v>33</v>
      </c>
      <c r="I19" s="16"/>
      <c r="J19" s="16">
        <v>64</v>
      </c>
      <c r="K19" s="16">
        <v>51</v>
      </c>
      <c r="L19" s="17">
        <f>+MIN(Tabla1845[[#This Row],[DUATLÓN CRE AVILES]:[TRIATLÓN POR RELEVOS ROQUETAS]])</f>
        <v>33</v>
      </c>
      <c r="M19" s="17">
        <f>SUM(Tabla1845[[#This Row],[DUATLÓN CRE AVILES]:[TRIATLÓN POR RELEVOS ROQUETAS]])</f>
        <v>232</v>
      </c>
      <c r="N19" s="17">
        <f>+Tabla1845[[#This Row],[Total]]-Tabla1845[[#This Row],[MENOR]]</f>
        <v>199</v>
      </c>
    </row>
    <row r="20" spans="2:14" x14ac:dyDescent="0.3">
      <c r="B20" s="15">
        <v>14</v>
      </c>
      <c r="C20" s="15">
        <v>43</v>
      </c>
      <c r="D20" s="15" t="s">
        <v>97</v>
      </c>
      <c r="E20" s="14" t="s">
        <v>34</v>
      </c>
      <c r="F20" s="16">
        <v>40</v>
      </c>
      <c r="G20" s="18">
        <v>45</v>
      </c>
      <c r="H20" s="18">
        <v>75</v>
      </c>
      <c r="I20" s="18"/>
      <c r="J20" s="18">
        <v>36</v>
      </c>
      <c r="K20" s="18">
        <v>33</v>
      </c>
      <c r="L20" s="17">
        <f>+MIN(Tabla1845[[#This Row],[DUATLÓN CRE AVILES]:[TRIATLÓN POR RELEVOS ROQUETAS]])</f>
        <v>33</v>
      </c>
      <c r="M20" s="17">
        <f>SUM(Tabla1845[[#This Row],[DUATLÓN CRE AVILES]:[TRIATLÓN POR RELEVOS ROQUETAS]])</f>
        <v>229</v>
      </c>
      <c r="N20" s="17">
        <f>+Tabla1845[[#This Row],[Total]]-Tabla1845[[#This Row],[MENOR]]</f>
        <v>196</v>
      </c>
    </row>
    <row r="21" spans="2:14" x14ac:dyDescent="0.3">
      <c r="B21" s="15">
        <v>15</v>
      </c>
      <c r="C21" s="15">
        <v>31</v>
      </c>
      <c r="D21" s="15" t="s">
        <v>86</v>
      </c>
      <c r="E21" s="14" t="s">
        <v>39</v>
      </c>
      <c r="F21" s="16">
        <v>52</v>
      </c>
      <c r="G21" s="18">
        <v>33</v>
      </c>
      <c r="H21" s="18">
        <v>42</v>
      </c>
      <c r="I21" s="18"/>
      <c r="J21" s="18">
        <v>44</v>
      </c>
      <c r="K21" s="18">
        <v>39</v>
      </c>
      <c r="L21" s="17">
        <f>+MIN(Tabla1845[[#This Row],[DUATLÓN CRE AVILES]:[TRIATLÓN POR RELEVOS ROQUETAS]])</f>
        <v>33</v>
      </c>
      <c r="M21" s="17">
        <f>SUM(Tabla1845[[#This Row],[DUATLÓN CRE AVILES]:[TRIATLÓN POR RELEVOS ROQUETAS]])</f>
        <v>210</v>
      </c>
      <c r="N21" s="17">
        <f>+Tabla1845[[#This Row],[Total]]-Tabla1845[[#This Row],[MENOR]]</f>
        <v>177</v>
      </c>
    </row>
    <row r="22" spans="2:14" x14ac:dyDescent="0.3">
      <c r="B22" s="15">
        <v>16</v>
      </c>
      <c r="C22" s="15">
        <v>41</v>
      </c>
      <c r="D22" s="15" t="s">
        <v>105</v>
      </c>
      <c r="E22" s="14" t="s">
        <v>104</v>
      </c>
      <c r="F22" s="16">
        <v>44</v>
      </c>
      <c r="G22" s="16">
        <v>27</v>
      </c>
      <c r="H22" s="16">
        <v>48</v>
      </c>
      <c r="I22" s="16"/>
      <c r="J22" s="16">
        <v>52</v>
      </c>
      <c r="K22" s="16">
        <v>30</v>
      </c>
      <c r="L22" s="17">
        <f>+MIN(Tabla1845[[#This Row],[DUATLÓN CRE AVILES]:[TRIATLÓN POR RELEVOS ROQUETAS]])</f>
        <v>27</v>
      </c>
      <c r="M22" s="17">
        <f>SUM(Tabla1845[[#This Row],[DUATLÓN CRE AVILES]:[TRIATLÓN POR RELEVOS ROQUETAS]])</f>
        <v>201</v>
      </c>
      <c r="N22" s="17">
        <f>+Tabla1845[[#This Row],[Total]]-Tabla1845[[#This Row],[MENOR]]</f>
        <v>174</v>
      </c>
    </row>
    <row r="23" spans="2:14" x14ac:dyDescent="0.3">
      <c r="B23" s="15">
        <v>17</v>
      </c>
      <c r="C23" s="15">
        <v>46</v>
      </c>
      <c r="D23" s="15" t="s">
        <v>100</v>
      </c>
      <c r="E23" s="14" t="s">
        <v>52</v>
      </c>
      <c r="F23" s="16">
        <v>36</v>
      </c>
      <c r="G23" s="18">
        <v>30</v>
      </c>
      <c r="H23" s="18">
        <v>63</v>
      </c>
      <c r="I23" s="18"/>
      <c r="J23" s="18">
        <v>40</v>
      </c>
      <c r="K23" s="18">
        <v>27</v>
      </c>
      <c r="L23" s="17">
        <f>+MIN(Tabla1845[[#This Row],[DUATLÓN CRE AVILES]:[TRIATLÓN POR RELEVOS ROQUETAS]])</f>
        <v>27</v>
      </c>
      <c r="M23" s="17">
        <f>SUM(Tabla1845[[#This Row],[DUATLÓN CRE AVILES]:[TRIATLÓN POR RELEVOS ROQUETAS]])</f>
        <v>196</v>
      </c>
      <c r="N23" s="17">
        <f>+Tabla1845[[#This Row],[Total]]-Tabla1845[[#This Row],[MENOR]]</f>
        <v>169</v>
      </c>
    </row>
    <row r="24" spans="2:14" x14ac:dyDescent="0.3">
      <c r="B24" s="15">
        <v>18</v>
      </c>
      <c r="C24" s="15">
        <v>49</v>
      </c>
      <c r="D24" s="15" t="s">
        <v>103</v>
      </c>
      <c r="E24" s="14" t="s">
        <v>55</v>
      </c>
      <c r="F24" s="16">
        <v>56</v>
      </c>
      <c r="G24" s="18">
        <f>+VLOOKUP(Tabla1845[[#This Row],[COD CLUB]],[2]Data!$F:$M,8,0)</f>
        <v>0</v>
      </c>
      <c r="H24" s="18">
        <v>0</v>
      </c>
      <c r="I24" s="18"/>
      <c r="J24" s="18">
        <v>48</v>
      </c>
      <c r="K24" s="18">
        <v>24</v>
      </c>
      <c r="L24" s="17">
        <f>+MIN(Tabla1845[[#This Row],[DUATLÓN CRE AVILES]:[TRIATLÓN POR RELEVOS ROQUETAS]])</f>
        <v>0</v>
      </c>
      <c r="M24" s="17">
        <f>SUM(Tabla1845[[#This Row],[DUATLÓN CRE AVILES]:[TRIATLÓN POR RELEVOS ROQUETAS]])</f>
        <v>128</v>
      </c>
      <c r="N24" s="17">
        <f>+Tabla1845[[#This Row],[Total]]-Tabla1845[[#This Row],[MENOR]]</f>
        <v>128</v>
      </c>
    </row>
    <row r="25" spans="2:14" x14ac:dyDescent="0.3">
      <c r="B25" s="15">
        <v>19</v>
      </c>
      <c r="C25" s="15">
        <v>33</v>
      </c>
      <c r="D25" s="15" t="s">
        <v>88</v>
      </c>
      <c r="E25" s="14" t="s">
        <v>31</v>
      </c>
      <c r="F25" s="16">
        <v>0</v>
      </c>
      <c r="G25" s="16">
        <v>0</v>
      </c>
      <c r="H25" s="16">
        <v>0</v>
      </c>
      <c r="I25" s="16"/>
      <c r="J25" s="16">
        <v>0</v>
      </c>
      <c r="K25" s="16">
        <v>0</v>
      </c>
      <c r="L25" s="17">
        <f>+MIN(Tabla1845[[#This Row],[DUATLÓN CRE AVILES]:[TRIATLÓN POR RELEVOS ROQUETAS]])</f>
        <v>0</v>
      </c>
      <c r="M25" s="17">
        <f>SUM(Tabla1845[[#This Row],[DUATLÓN CRE AVILES]:[TRIATLÓN POR RELEVOS ROQUETAS]])</f>
        <v>0</v>
      </c>
      <c r="N25" s="17">
        <f>+Tabla1845[[#This Row],[Total]]-Tabla1845[[#This Row],[MENOR]]</f>
        <v>0</v>
      </c>
    </row>
    <row r="26" spans="2:14" x14ac:dyDescent="0.3">
      <c r="B26" s="15">
        <v>20</v>
      </c>
      <c r="C26" s="15">
        <v>50</v>
      </c>
      <c r="D26" s="15"/>
      <c r="E26" s="20"/>
      <c r="F26" s="16"/>
      <c r="G26" s="18"/>
      <c r="H26" s="18"/>
      <c r="I26" s="18"/>
      <c r="J26" s="18"/>
      <c r="K26" s="18"/>
      <c r="L26" s="17">
        <f>+MIN(Tabla1845[[#This Row],[DUATLÓN CRE AVILES]:[TRIATLÓN POR RELEVOS ROQUETAS]])</f>
        <v>0</v>
      </c>
      <c r="M26" s="17">
        <f>SUM(Tabla1845[[#This Row],[DUATLÓN CRE AVILES]:[TRIATLÓN POR RELEVOS ROQUETAS]])</f>
        <v>0</v>
      </c>
      <c r="N26" s="17">
        <f>+Tabla1845[[#This Row],[Total]]-Tabla1845[[#This Row],[MENOR]]</f>
        <v>0</v>
      </c>
    </row>
    <row r="27" spans="2:14" x14ac:dyDescent="0.3">
      <c r="B27" s="15">
        <v>21</v>
      </c>
      <c r="C27" s="15">
        <v>51</v>
      </c>
      <c r="D27" s="15"/>
      <c r="E27" s="20"/>
      <c r="F27" s="16"/>
      <c r="G27" s="18"/>
      <c r="H27" s="18"/>
      <c r="I27" s="18"/>
      <c r="J27" s="18"/>
      <c r="K27" s="18"/>
      <c r="L27" s="17">
        <f>+MIN(Tabla1845[[#This Row],[DUATLÓN CRE AVILES]:[TRIATLÓN POR RELEVOS ROQUETAS]])</f>
        <v>0</v>
      </c>
      <c r="M27" s="17">
        <f>SUM(Tabla1845[[#This Row],[DUATLÓN CRE AVILES]:[TRIATLÓN POR RELEVOS ROQUETAS]])</f>
        <v>0</v>
      </c>
      <c r="N27" s="17">
        <f>+Tabla1845[[#This Row],[Total]]-Tabla1845[[#This Row],[MENOR]]</f>
        <v>0</v>
      </c>
    </row>
    <row r="28" spans="2:14" x14ac:dyDescent="0.3">
      <c r="B28" s="15">
        <v>22</v>
      </c>
      <c r="C28" s="15">
        <v>52</v>
      </c>
      <c r="D28" s="15"/>
      <c r="E28" s="20"/>
      <c r="F28" s="16"/>
      <c r="G28" s="16"/>
      <c r="H28" s="16"/>
      <c r="I28" s="16"/>
      <c r="J28" s="16"/>
      <c r="K28" s="16"/>
      <c r="L28" s="17">
        <f>+MIN(Tabla1845[[#This Row],[DUATLÓN CRE AVILES]:[TRIATLÓN POR RELEVOS ROQUETAS]])</f>
        <v>0</v>
      </c>
      <c r="M28" s="17">
        <f>SUM(Tabla1845[[#This Row],[DUATLÓN CRE AVILES]:[TRIATLÓN POR RELEVOS ROQUETAS]])</f>
        <v>0</v>
      </c>
      <c r="N28" s="17">
        <f>+Tabla1845[[#This Row],[Total]]-Tabla1845[[#This Row],[MENOR]]</f>
        <v>0</v>
      </c>
    </row>
    <row r="29" spans="2:14" x14ac:dyDescent="0.3">
      <c r="B29" s="15">
        <v>23</v>
      </c>
      <c r="C29" s="15">
        <v>53</v>
      </c>
      <c r="D29" s="15"/>
      <c r="E29" s="20"/>
      <c r="F29" s="16"/>
      <c r="G29" s="18"/>
      <c r="H29" s="18"/>
      <c r="I29" s="18"/>
      <c r="J29" s="18"/>
      <c r="K29" s="18"/>
      <c r="L29" s="17">
        <f>+MIN(Tabla1845[[#This Row],[DUATLÓN CRE AVILES]:[TRIATLÓN POR RELEVOS ROQUETAS]])</f>
        <v>0</v>
      </c>
      <c r="M29" s="17">
        <f>SUM(Tabla1845[[#This Row],[DUATLÓN CRE AVILES]:[TRIATLÓN POR RELEVOS ROQUETAS]])</f>
        <v>0</v>
      </c>
      <c r="N29" s="17">
        <f>+Tabla1845[[#This Row],[Total]]-Tabla1845[[#This Row],[MENOR]]</f>
        <v>0</v>
      </c>
    </row>
    <row r="30" spans="2:14" x14ac:dyDescent="0.3">
      <c r="B30" s="15">
        <v>24</v>
      </c>
      <c r="C30" s="15">
        <v>54</v>
      </c>
      <c r="D30" s="15"/>
      <c r="E30" s="14"/>
      <c r="F30" s="16"/>
      <c r="G30" s="18"/>
      <c r="H30" s="18"/>
      <c r="I30" s="18"/>
      <c r="J30" s="18"/>
      <c r="K30" s="18"/>
      <c r="L30" s="17">
        <f>+MIN(Tabla1845[[#This Row],[DUATLÓN CRE AVILES]:[TRIATLÓN POR RELEVOS ROQUETAS]])</f>
        <v>0</v>
      </c>
      <c r="M30" s="17">
        <f>SUM(Tabla1845[[#This Row],[DUATLÓN CRE AVILES]:[TRIATLÓN POR RELEVOS ROQUETAS]])</f>
        <v>0</v>
      </c>
      <c r="N30" s="17">
        <f>+Tabla1845[[#This Row],[Total]]-Tabla1845[[#This Row],[MENOR]]</f>
        <v>0</v>
      </c>
    </row>
    <row r="31" spans="2:14" x14ac:dyDescent="0.3">
      <c r="B31" s="15">
        <v>25</v>
      </c>
      <c r="C31" s="15">
        <v>55</v>
      </c>
      <c r="D31" s="15"/>
      <c r="E31" s="19"/>
      <c r="F31" s="16"/>
      <c r="G31" s="16"/>
      <c r="H31" s="16"/>
      <c r="I31" s="16"/>
      <c r="J31" s="16"/>
      <c r="K31" s="16"/>
      <c r="L31" s="17">
        <f>+MIN(Tabla1845[[#This Row],[DUATLÓN CRE AVILES]:[TRIATLÓN POR RELEVOS ROQUETAS]])</f>
        <v>0</v>
      </c>
      <c r="M31" s="17">
        <f>SUM(Tabla1845[[#This Row],[DUATLÓN CRE AVILES]:[TRIATLÓN POR RELEVOS ROQUETAS]])</f>
        <v>0</v>
      </c>
      <c r="N31" s="17">
        <f>+Tabla1845[[#This Row],[Total]]-Tabla1845[[#This Row],[MENOR]]</f>
        <v>0</v>
      </c>
    </row>
  </sheetData>
  <mergeCells count="2">
    <mergeCell ref="F3:G3"/>
    <mergeCell ref="E5:M5"/>
  </mergeCells>
  <pageMargins left="0.7" right="0.7" top="0.75" bottom="0.75" header="0.3" footer="0.3"/>
  <pageSetup paperSize="9" scale="53" orientation="landscape" r:id="rId1"/>
  <ignoredErrors>
    <ignoredError sqref="J7:K25" calculatedColumn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Props1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1AD3A3-A22E-4BD7-9F0A-2E59D67A0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1ªM 2025</vt:lpstr>
      <vt:lpstr>2ªM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cp:lastPrinted>2024-11-11T16:21:31Z</cp:lastPrinted>
  <dcterms:created xsi:type="dcterms:W3CDTF">2020-01-28T08:31:24Z</dcterms:created>
  <dcterms:modified xsi:type="dcterms:W3CDTF">2025-05-12T07:53:13Z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23824700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